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2"/>
  </bookViews>
  <sheets>
    <sheet name="Sides" sheetId="1" r:id="rId1"/>
    <sheet name="gongs" sheetId="2" r:id="rId2"/>
    <sheet name="Awards" sheetId="3" r:id="rId3"/>
    <sheet name="Experience Points" sheetId="4" r:id="rId4"/>
    <sheet name="Squad Points" sheetId="5" r:id="rId5"/>
    <sheet name="Pilot Points" sheetId="6" r:id="rId6"/>
    <sheet name="Pilot Stats" sheetId="7" r:id="rId7"/>
    <sheet name="Pilot Frames" sheetId="8" r:id="rId8"/>
    <sheet name="AI Kills" sheetId="9" r:id="rId9"/>
    <sheet name="Player Kills" sheetId="10" r:id="rId10"/>
    <sheet name="AC Kill rates" sheetId="11" r:id="rId11"/>
    <sheet name="AC lose rates" sheetId="12" r:id="rId12"/>
  </sheets>
  <definedNames>
    <definedName name="AI_kills_by_type">'AI Kills'!$A$1:$E$34</definedName>
    <definedName name="HTML_CodePage" hidden="1">1252</definedName>
    <definedName name="HTML_Control" hidden="1">{"'Squad Scores'!$A$1:$Z$27"}</definedName>
    <definedName name="HTML_Description" hidden="1">""</definedName>
    <definedName name="HTML_Email" hidden="1">""</definedName>
    <definedName name="HTML_Header" hidden="1">""</definedName>
    <definedName name="HTML_LastUpdate" hidden="1">"10/13/01"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"D:\olddrive\S3 Info\Awards\squadscores.htm"</definedName>
    <definedName name="HTML_Title" hidden="1">"squadscores"</definedName>
    <definedName name="Killsbytype">'Player Kills'!$A$1:$Q$110</definedName>
    <definedName name="NWT_Master_Query_Crosstab_Query">#REF!</definedName>
    <definedName name="Series_a_c_losses_per_sortie" localSheetId="1">#REF!</definedName>
    <definedName name="Series_a_c_losses_per_sortie">'AC lose rates'!$A$1:$M$22</definedName>
    <definedName name="Series_kills_by_a_c" localSheetId="1">#REF!</definedName>
    <definedName name="Series_kills_by_a_c">'AC Kill rates'!$A$1:$O$14</definedName>
    <definedName name="Series_squad_results" localSheetId="2">'Awards'!$A$1:$P$51</definedName>
    <definedName name="Series_squad_results" localSheetId="3">'Experience Points'!$A$1:$Q$138</definedName>
    <definedName name="Series_squad_results" localSheetId="1">#REF!</definedName>
    <definedName name="Series_squad_results" localSheetId="5">'Pilot Points'!$A$1:$Q$236</definedName>
    <definedName name="Series_squad_results" localSheetId="4">'Squad Points'!$A$1:$Q$256</definedName>
    <definedName name="Series_squad_results">'Pilot Stats'!$A$1:$Y$236</definedName>
    <definedName name="Series_squad_totals" localSheetId="1">#REF!</definedName>
    <definedName name="Seriesmaster_BDA_Sum">#REF!</definedName>
    <definedName name="Seriesmaster_by_pilot_frames" localSheetId="1">#REF!</definedName>
    <definedName name="Seriesmaster_by_pilot_frames">'Pilot Frames'!$A$1:$G$236</definedName>
    <definedName name="Seriesmaster_by_squad_pilot_frames" localSheetId="1">#REF!</definedName>
    <definedName name="Seriesmaster_Crosstab_Squads">#REF!</definedName>
    <definedName name="Seriesmaster_Squads_Crosstab" localSheetId="1">#REF!</definedName>
    <definedName name="Seriesmaster_squads_Crosstab">#REF!</definedName>
    <definedName name="squadscores">#REF!</definedName>
  </definedNames>
  <calcPr fullCalcOnLoad="1"/>
</workbook>
</file>

<file path=xl/sharedStrings.xml><?xml version="1.0" encoding="utf-8"?>
<sst xmlns="http://schemas.openxmlformats.org/spreadsheetml/2006/main" count="2696" uniqueCount="544">
  <si>
    <t>+wbit+</t>
  </si>
  <si>
    <t>JG 51 Mölders</t>
  </si>
  <si>
    <t>=duke=</t>
  </si>
  <si>
    <t>31st Fighter Group</t>
  </si>
  <si>
    <t>=helx=</t>
  </si>
  <si>
    <t>100th FBG, The Haze</t>
  </si>
  <si>
    <t>=lytn=</t>
  </si>
  <si>
    <t>The Menacing Ferrets</t>
  </si>
  <si>
    <t>=ruff=</t>
  </si>
  <si>
    <t>=vslp=</t>
  </si>
  <si>
    <t>=wilz=</t>
  </si>
  <si>
    <t>TF-17</t>
  </si>
  <si>
    <t>anmatr</t>
  </si>
  <si>
    <t>4th FG</t>
  </si>
  <si>
    <t>-arbn-</t>
  </si>
  <si>
    <t>asmech</t>
  </si>
  <si>
    <t>awolfa</t>
  </si>
  <si>
    <t>badair</t>
  </si>
  <si>
    <t>332nd FG</t>
  </si>
  <si>
    <t>beaner</t>
  </si>
  <si>
    <t>JG 2 Richthofen</t>
  </si>
  <si>
    <t>beaver</t>
  </si>
  <si>
    <t>417 RCAF The Windsors</t>
  </si>
  <si>
    <t>besea-</t>
  </si>
  <si>
    <t>b-frog</t>
  </si>
  <si>
    <t>Night Stalkers</t>
  </si>
  <si>
    <t>bimmer</t>
  </si>
  <si>
    <t>416 RCAF The Lynx</t>
  </si>
  <si>
    <t>-bjh--</t>
  </si>
  <si>
    <t>blkmgc</t>
  </si>
  <si>
    <t>550 HBG Tigertails</t>
  </si>
  <si>
    <t>blubyu</t>
  </si>
  <si>
    <t>blumax</t>
  </si>
  <si>
    <t>bluzoo</t>
  </si>
  <si>
    <t>-bman-</t>
  </si>
  <si>
    <t>bombr-</t>
  </si>
  <si>
    <t>-bozo-</t>
  </si>
  <si>
    <t>VF-15 Fighting Aces</t>
  </si>
  <si>
    <t>-briar</t>
  </si>
  <si>
    <t>-broz-</t>
  </si>
  <si>
    <t>JG 27 Afrika</t>
  </si>
  <si>
    <t>bufflo</t>
  </si>
  <si>
    <t>-cade-</t>
  </si>
  <si>
    <t>-cajun</t>
  </si>
  <si>
    <t>cargat</t>
  </si>
  <si>
    <t>-cary-</t>
  </si>
  <si>
    <t>cbntmn</t>
  </si>
  <si>
    <t>-cbra-</t>
  </si>
  <si>
    <t>cflyer</t>
  </si>
  <si>
    <t>chapel</t>
  </si>
  <si>
    <t>cherub</t>
  </si>
  <si>
    <t>chooch</t>
  </si>
  <si>
    <t>352nd FG The Bastards of Bodney</t>
  </si>
  <si>
    <t>choppr</t>
  </si>
  <si>
    <t>69th Composite Wing</t>
  </si>
  <si>
    <t>chunky</t>
  </si>
  <si>
    <t>cloudy</t>
  </si>
  <si>
    <t>clules</t>
  </si>
  <si>
    <t>colmbo</t>
  </si>
  <si>
    <t>convct</t>
  </si>
  <si>
    <t>crommm</t>
  </si>
  <si>
    <t>-crux-</t>
  </si>
  <si>
    <t>ctrout</t>
  </si>
  <si>
    <t>daddy=</t>
  </si>
  <si>
    <t>dakota</t>
  </si>
  <si>
    <t>dallas</t>
  </si>
  <si>
    <t>dashi-</t>
  </si>
  <si>
    <t>davoaz</t>
  </si>
  <si>
    <t>-deak-</t>
  </si>
  <si>
    <t>dedeye</t>
  </si>
  <si>
    <t>deenrd</t>
  </si>
  <si>
    <t>401 RCAF The Rams</t>
  </si>
  <si>
    <t>dewolf</t>
  </si>
  <si>
    <t>dfantm</t>
  </si>
  <si>
    <t>dieter</t>
  </si>
  <si>
    <t>dinamt</t>
  </si>
  <si>
    <t>-doom-</t>
  </si>
  <si>
    <t>doones</t>
  </si>
  <si>
    <t>drclam</t>
  </si>
  <si>
    <t>drilr-</t>
  </si>
  <si>
    <t>dspapy</t>
  </si>
  <si>
    <t>dune--</t>
  </si>
  <si>
    <t>easyed</t>
  </si>
  <si>
    <t>elltee</t>
  </si>
  <si>
    <t>farout</t>
  </si>
  <si>
    <t>-fear-</t>
  </si>
  <si>
    <t>fiddle</t>
  </si>
  <si>
    <t>fishey</t>
  </si>
  <si>
    <t>Pale Horses</t>
  </si>
  <si>
    <t>fizzio</t>
  </si>
  <si>
    <t>-fooo-</t>
  </si>
  <si>
    <t>foxtwo</t>
  </si>
  <si>
    <t>fugger</t>
  </si>
  <si>
    <t>furbas</t>
  </si>
  <si>
    <t>-gast-</t>
  </si>
  <si>
    <t>gflyer</t>
  </si>
  <si>
    <t>-ggfr-</t>
  </si>
  <si>
    <t>-gmni-</t>
  </si>
  <si>
    <t>22nd B/F Group Red Raiders</t>
  </si>
  <si>
    <t>goebel</t>
  </si>
  <si>
    <t>-grip-</t>
  </si>
  <si>
    <t>grover</t>
  </si>
  <si>
    <t>grung+</t>
  </si>
  <si>
    <t>-gums-</t>
  </si>
  <si>
    <t>305th HBG Can Do</t>
  </si>
  <si>
    <t>gundoc</t>
  </si>
  <si>
    <t>gunthr</t>
  </si>
  <si>
    <t>-harm-</t>
  </si>
  <si>
    <t>hcrana</t>
  </si>
  <si>
    <t>hitman</t>
  </si>
  <si>
    <t>hogjaw</t>
  </si>
  <si>
    <t>-hoki-</t>
  </si>
  <si>
    <t>-HOST-</t>
  </si>
  <si>
    <t>houndg</t>
  </si>
  <si>
    <t>humble</t>
  </si>
  <si>
    <t>hygame</t>
  </si>
  <si>
    <t>hyperc</t>
  </si>
  <si>
    <t>Guarani B40</t>
  </si>
  <si>
    <t>iceman</t>
  </si>
  <si>
    <t>icuclr</t>
  </si>
  <si>
    <t>invstr</t>
  </si>
  <si>
    <t>irgood</t>
  </si>
  <si>
    <t>iron-h</t>
  </si>
  <si>
    <t>-jabo-</t>
  </si>
  <si>
    <t>jaxxon</t>
  </si>
  <si>
    <t>jckent</t>
  </si>
  <si>
    <t>--jp--</t>
  </si>
  <si>
    <t>jpmag-</t>
  </si>
  <si>
    <t>juice=</t>
  </si>
  <si>
    <t>-jwm--</t>
  </si>
  <si>
    <t>kapsyl</t>
  </si>
  <si>
    <t>-kbar-</t>
  </si>
  <si>
    <t>-kenl-</t>
  </si>
  <si>
    <t>kidcan</t>
  </si>
  <si>
    <t>kille+</t>
  </si>
  <si>
    <t>kimbo-</t>
  </si>
  <si>
    <t>--kk--</t>
  </si>
  <si>
    <t>krotki</t>
  </si>
  <si>
    <t>learje</t>
  </si>
  <si>
    <t>loboxx</t>
  </si>
  <si>
    <t>madhtr</t>
  </si>
  <si>
    <t>manutd</t>
  </si>
  <si>
    <t>mattke</t>
  </si>
  <si>
    <t>maxwll</t>
  </si>
  <si>
    <t>meteor</t>
  </si>
  <si>
    <t>m-fine</t>
  </si>
  <si>
    <t>mgkele</t>
  </si>
  <si>
    <t>mikemk</t>
  </si>
  <si>
    <t>mleben</t>
  </si>
  <si>
    <t>mmmkkk</t>
  </si>
  <si>
    <t>mmmlll</t>
  </si>
  <si>
    <t>-momo-</t>
  </si>
  <si>
    <t>mooooo</t>
  </si>
  <si>
    <t>mrbang</t>
  </si>
  <si>
    <t>mrcrdw</t>
  </si>
  <si>
    <t>mt-dew</t>
  </si>
  <si>
    <t>muzz--</t>
  </si>
  <si>
    <t>neusch</t>
  </si>
  <si>
    <t>nookyb</t>
  </si>
  <si>
    <t>norron</t>
  </si>
  <si>
    <t>--nsr-</t>
  </si>
  <si>
    <t>nuker-</t>
  </si>
  <si>
    <t>olepup</t>
  </si>
  <si>
    <t>-omsg-</t>
  </si>
  <si>
    <t>osprey</t>
  </si>
  <si>
    <t>pakrat</t>
  </si>
  <si>
    <t>panama</t>
  </si>
  <si>
    <t>pappyb</t>
  </si>
  <si>
    <t>parson</t>
  </si>
  <si>
    <t>-pd---</t>
  </si>
  <si>
    <t>pennsy</t>
  </si>
  <si>
    <t>pepdav</t>
  </si>
  <si>
    <t>pgwone</t>
  </si>
  <si>
    <t>phenix</t>
  </si>
  <si>
    <t>phsyco</t>
  </si>
  <si>
    <t>-poog-</t>
  </si>
  <si>
    <t>-potus</t>
  </si>
  <si>
    <t>promod</t>
  </si>
  <si>
    <t>puppy-</t>
  </si>
  <si>
    <t>raamon</t>
  </si>
  <si>
    <t>ramair</t>
  </si>
  <si>
    <t>ratenp</t>
  </si>
  <si>
    <t>replay</t>
  </si>
  <si>
    <t>rhino-</t>
  </si>
  <si>
    <t>rikoff</t>
  </si>
  <si>
    <t>-roan-</t>
  </si>
  <si>
    <t>-robs-</t>
  </si>
  <si>
    <t>rock--</t>
  </si>
  <si>
    <t>rowdy=</t>
  </si>
  <si>
    <t>r-u-m-</t>
  </si>
  <si>
    <t>saute-</t>
  </si>
  <si>
    <t>scarpo</t>
  </si>
  <si>
    <t>scobe+</t>
  </si>
  <si>
    <t>shack+</t>
  </si>
  <si>
    <t>sharky</t>
  </si>
  <si>
    <t>shred+</t>
  </si>
  <si>
    <t>shroud</t>
  </si>
  <si>
    <t>shufly</t>
  </si>
  <si>
    <t>-simp-</t>
  </si>
  <si>
    <t>sixcal</t>
  </si>
  <si>
    <t>skycpn</t>
  </si>
  <si>
    <t>skydev</t>
  </si>
  <si>
    <t>skylar</t>
  </si>
  <si>
    <t>slpsht</t>
  </si>
  <si>
    <t>sluger</t>
  </si>
  <si>
    <t>smiley</t>
  </si>
  <si>
    <t>snoddy</t>
  </si>
  <si>
    <t>snoopy</t>
  </si>
  <si>
    <t>soul--</t>
  </si>
  <si>
    <t>soun--</t>
  </si>
  <si>
    <t>-splt-</t>
  </si>
  <si>
    <t>sqrlly</t>
  </si>
  <si>
    <t>SQUEEZ</t>
  </si>
  <si>
    <t>starch</t>
  </si>
  <si>
    <t>stlrai</t>
  </si>
  <si>
    <t>strkid</t>
  </si>
  <si>
    <t>sttane</t>
  </si>
  <si>
    <t>swede-</t>
  </si>
  <si>
    <t>syngy=</t>
  </si>
  <si>
    <t>-taho-</t>
  </si>
  <si>
    <t>tedboy</t>
  </si>
  <si>
    <t>texmax</t>
  </si>
  <si>
    <t>theoph</t>
  </si>
  <si>
    <t>thnder</t>
  </si>
  <si>
    <t>thorwb</t>
  </si>
  <si>
    <t>tiwolf</t>
  </si>
  <si>
    <t>tj-doc</t>
  </si>
  <si>
    <t>tnymax</t>
  </si>
  <si>
    <t>todzla</t>
  </si>
  <si>
    <t>tracer</t>
  </si>
  <si>
    <t>tracrx</t>
  </si>
  <si>
    <t>-trap-</t>
  </si>
  <si>
    <t>trigr=</t>
  </si>
  <si>
    <t>trymee</t>
  </si>
  <si>
    <t>twedge</t>
  </si>
  <si>
    <t>-ung--</t>
  </si>
  <si>
    <t>vangrd</t>
  </si>
  <si>
    <t>vert++</t>
  </si>
  <si>
    <t>vonmc=</t>
  </si>
  <si>
    <t>vulche</t>
  </si>
  <si>
    <t>wallyg</t>
  </si>
  <si>
    <t>warone</t>
  </si>
  <si>
    <t>-wcat-</t>
  </si>
  <si>
    <t>whawk-</t>
  </si>
  <si>
    <t>whiznr</t>
  </si>
  <si>
    <t>-wiley</t>
  </si>
  <si>
    <t>wittie</t>
  </si>
  <si>
    <t>WLDBIL</t>
  </si>
  <si>
    <t>wlfpaw</t>
  </si>
  <si>
    <t>woebrd</t>
  </si>
  <si>
    <t>xxxwar</t>
  </si>
  <si>
    <t>yamon-</t>
  </si>
  <si>
    <t>yobtee</t>
  </si>
  <si>
    <t>yortty</t>
  </si>
  <si>
    <t>zhurtt</t>
  </si>
  <si>
    <t>-zippy</t>
  </si>
  <si>
    <t>zonker</t>
  </si>
  <si>
    <t>Pilot</t>
  </si>
  <si>
    <t>BDA</t>
  </si>
  <si>
    <t>Squad</t>
  </si>
  <si>
    <t>Assist</t>
  </si>
  <si>
    <t>Badbail</t>
  </si>
  <si>
    <t>Bail</t>
  </si>
  <si>
    <t>Capture</t>
  </si>
  <si>
    <t>Crash</t>
  </si>
  <si>
    <t>AI Kills</t>
  </si>
  <si>
    <t>Ditch</t>
  </si>
  <si>
    <t>Exploded</t>
  </si>
  <si>
    <t>Fired</t>
  </si>
  <si>
    <t>Hit</t>
  </si>
  <si>
    <t>Land</t>
  </si>
  <si>
    <t>Sorties</t>
  </si>
  <si>
    <t>Midair</t>
  </si>
  <si>
    <t>Pkill</t>
  </si>
  <si>
    <t>Tonnage</t>
  </si>
  <si>
    <t>Frames</t>
  </si>
  <si>
    <t>FOF1</t>
  </si>
  <si>
    <t>FOF2</t>
  </si>
  <si>
    <t>FOF3</t>
  </si>
  <si>
    <t>FOF4</t>
  </si>
  <si>
    <t>FOF5</t>
  </si>
  <si>
    <t>AA</t>
  </si>
  <si>
    <t>B-17G</t>
  </si>
  <si>
    <t>B-24J</t>
  </si>
  <si>
    <t>Total Kills</t>
  </si>
  <si>
    <t>Bombers</t>
  </si>
  <si>
    <t>Other e/a</t>
  </si>
  <si>
    <t>Bf-109G2E</t>
  </si>
  <si>
    <t>Bf-109G6</t>
  </si>
  <si>
    <t>Bf-109G6/R6</t>
  </si>
  <si>
    <t>Bf-109K4</t>
  </si>
  <si>
    <t>Bf110G-2</t>
  </si>
  <si>
    <t>FW-190A4</t>
  </si>
  <si>
    <t>FW-190A8</t>
  </si>
  <si>
    <t>NFII</t>
  </si>
  <si>
    <t>P-38J</t>
  </si>
  <si>
    <t>P-47D</t>
  </si>
  <si>
    <t>P-51B</t>
  </si>
  <si>
    <t>=fear=</t>
  </si>
  <si>
    <t>KIA</t>
  </si>
  <si>
    <t>Plus</t>
  </si>
  <si>
    <t>Minus</t>
  </si>
  <si>
    <t>Points</t>
  </si>
  <si>
    <t>22nd B/F Group Red Raiders Total</t>
  </si>
  <si>
    <t>31st Fighter Group Total</t>
  </si>
  <si>
    <t>416 RCAF The Lynx Total</t>
  </si>
  <si>
    <t>550 HBG Tigertails Total</t>
  </si>
  <si>
    <t>401 RCAF The Rams Total</t>
  </si>
  <si>
    <t>417 RCAF The Windsors Total</t>
  </si>
  <si>
    <t>332nd FG Total</t>
  </si>
  <si>
    <t>The Menacing Ferrets Total</t>
  </si>
  <si>
    <t>352nd FG The Bastards of Bodney Total</t>
  </si>
  <si>
    <t>Night Stalkers Total</t>
  </si>
  <si>
    <t>Pale Horses Total</t>
  </si>
  <si>
    <t>JG 51 Mölders Total</t>
  </si>
  <si>
    <t>4th FG Total</t>
  </si>
  <si>
    <t>100th FBG, The Haze Total</t>
  </si>
  <si>
    <t>JG 27 Afrika Total</t>
  </si>
  <si>
    <t>TF-17 Total</t>
  </si>
  <si>
    <t>VF-15 Fighting Aces Total</t>
  </si>
  <si>
    <t>JG 2 Richthofen Total</t>
  </si>
  <si>
    <t>69th Composite Wing Total</t>
  </si>
  <si>
    <t>305th HBG Can Do Total</t>
  </si>
  <si>
    <t>Guarani B40 Total</t>
  </si>
  <si>
    <t>Grand Total</t>
  </si>
  <si>
    <t>LW</t>
  </si>
  <si>
    <t>USAAF</t>
  </si>
  <si>
    <t xml:space="preserve">S3 #40 - Fortress of Fire - Germany, Winter 1943 </t>
  </si>
  <si>
    <t>Luftwaffe</t>
  </si>
  <si>
    <t xml:space="preserve">Turnout </t>
  </si>
  <si>
    <t>Role</t>
  </si>
  <si>
    <t>Aircraft</t>
  </si>
  <si>
    <t>JG2</t>
  </si>
  <si>
    <t>F</t>
  </si>
  <si>
    <t>109G6/190A4/110G2/410</t>
  </si>
  <si>
    <t>JG51</t>
  </si>
  <si>
    <t xml:space="preserve">100th FBG </t>
  </si>
  <si>
    <t xml:space="preserve">352nd FG </t>
  </si>
  <si>
    <t xml:space="preserve">Pale Horses </t>
  </si>
  <si>
    <t xml:space="preserve">CG1 - 401 RCAF </t>
  </si>
  <si>
    <t xml:space="preserve">CG1 - 417 RCAF </t>
  </si>
  <si>
    <t>-</t>
  </si>
  <si>
    <t xml:space="preserve">416 RCAF </t>
  </si>
  <si>
    <t xml:space="preserve">4th FG </t>
  </si>
  <si>
    <t>P47C/P47D/P38J/P51B</t>
  </si>
  <si>
    <t xml:space="preserve">VF15 </t>
  </si>
  <si>
    <t xml:space="preserve">31st FG </t>
  </si>
  <si>
    <t xml:space="preserve">CG2 - TF17 </t>
  </si>
  <si>
    <t xml:space="preserve">CG2 - Gb40 </t>
  </si>
  <si>
    <t xml:space="preserve">CG3 - 22nd F/BG </t>
  </si>
  <si>
    <t>B</t>
  </si>
  <si>
    <t>B24J/B17G</t>
  </si>
  <si>
    <t xml:space="preserve">CG3 - 305th HBG </t>
  </si>
  <si>
    <t xml:space="preserve">332nd FG </t>
  </si>
  <si>
    <t xml:space="preserve">550th HBG </t>
  </si>
  <si>
    <t xml:space="preserve">Night Stalkers </t>
  </si>
  <si>
    <t xml:space="preserve">Menacing Ferrets </t>
  </si>
  <si>
    <r>
      <t>SV</t>
    </r>
    <r>
      <rPr>
        <sz val="7"/>
        <rFont val="Verdana"/>
        <family val="2"/>
      </rPr>
      <t xml:space="preserve"> </t>
    </r>
  </si>
  <si>
    <r>
      <t>Axis Total</t>
    </r>
    <r>
      <rPr>
        <sz val="10"/>
        <rFont val="MS Sans Serif"/>
        <family val="0"/>
      </rPr>
      <t xml:space="preserve"> </t>
    </r>
  </si>
  <si>
    <r>
      <t>SV</t>
    </r>
    <r>
      <rPr>
        <sz val="8"/>
        <rFont val="Verdana"/>
        <family val="2"/>
      </rPr>
      <t xml:space="preserve"> </t>
    </r>
  </si>
  <si>
    <r>
      <t>Allied Total</t>
    </r>
    <r>
      <rPr>
        <sz val="10"/>
        <rFont val="MS Sans Serif"/>
        <family val="0"/>
      </rPr>
      <t xml:space="preserve"> </t>
    </r>
  </si>
  <si>
    <r>
      <t>Grand Total</t>
    </r>
    <r>
      <rPr>
        <sz val="10"/>
        <rFont val="MS Sans Serif"/>
        <family val="0"/>
      </rPr>
      <t xml:space="preserve"> </t>
    </r>
  </si>
  <si>
    <r>
      <t>CG/BG</t>
    </r>
    <r>
      <rPr>
        <sz val="7.5"/>
        <rFont val="Verdana"/>
        <family val="2"/>
      </rPr>
      <t xml:space="preserve"> = Composite Groups/Bomb Groups where smaller squads with 1-4 pilots average turnout are attached to a larger squad for planning purposes only.</t>
    </r>
  </si>
  <si>
    <r>
      <t>Turnout #</t>
    </r>
    <r>
      <rPr>
        <sz val="7.5"/>
        <rFont val="Verdana"/>
        <family val="2"/>
      </rPr>
      <t xml:space="preserve"> = averages based upon last event, only those pilots that made 3 or more frames are counted. </t>
    </r>
  </si>
  <si>
    <r>
      <t>SV</t>
    </r>
    <r>
      <rPr>
        <sz val="7.5"/>
        <rFont val="Verdana"/>
        <family val="2"/>
      </rPr>
      <t xml:space="preserve"> = Step Value, relative size of a squad(1 = 1-6, 2 = 7-12, 3 = 13-18, 4 = 19-24, 5 = 25+)</t>
    </r>
  </si>
  <si>
    <r>
      <t>A/C</t>
    </r>
    <r>
      <rPr>
        <sz val="7.5"/>
        <rFont val="Verdana"/>
        <family val="2"/>
      </rPr>
      <t xml:space="preserve"> = squad assigned a/c, this may change as pilots upgrade in later frames.</t>
    </r>
  </si>
  <si>
    <r>
      <t>*</t>
    </r>
    <r>
      <rPr>
        <sz val="7.5"/>
        <rFont val="Verdana"/>
        <family val="2"/>
      </rPr>
      <t xml:space="preserve"> = turnout changed due to squad CO estimates</t>
    </r>
  </si>
  <si>
    <t>Lost A/C</t>
  </si>
  <si>
    <t>KIAs</t>
  </si>
  <si>
    <t>BADBAIL</t>
  </si>
  <si>
    <t>BAIL</t>
  </si>
  <si>
    <t>CRASH</t>
  </si>
  <si>
    <t>DISCO</t>
  </si>
  <si>
    <t>DITCH</t>
  </si>
  <si>
    <t>EXPLODED</t>
  </si>
  <si>
    <t>LAND</t>
  </si>
  <si>
    <t>MIDAIR</t>
  </si>
  <si>
    <t>PKILL</t>
  </si>
  <si>
    <t>Loss/Sortie</t>
  </si>
  <si>
    <t>20MMAAA</t>
  </si>
  <si>
    <t>40MMAAA</t>
  </si>
  <si>
    <t>88MMAAA</t>
  </si>
  <si>
    <t>Bf-109E</t>
  </si>
  <si>
    <t>F6F-5</t>
  </si>
  <si>
    <t>HurricaneI</t>
  </si>
  <si>
    <t>MGAAA</t>
  </si>
  <si>
    <t>P-47C</t>
  </si>
  <si>
    <t>Kill/Killed</t>
  </si>
  <si>
    <t>AAA</t>
  </si>
  <si>
    <t>Totals</t>
  </si>
  <si>
    <t>Prorated by each sides frame turnout</t>
  </si>
  <si>
    <t>Prorated by each sides frame turnouts</t>
  </si>
  <si>
    <t>Rank</t>
  </si>
  <si>
    <t>Award</t>
  </si>
  <si>
    <t>Picture</t>
  </si>
  <si>
    <t>points earned, minimum 3 frames flown, survived all frames (no KIA)</t>
  </si>
  <si>
    <t>Royal Air Force</t>
  </si>
  <si>
    <t>1939-45 Star</t>
  </si>
  <si>
    <t>&gt;0</t>
  </si>
  <si>
    <t>http://www.squadselectseries.com/gongs/39-45star.jpg</t>
  </si>
  <si>
    <t>Mention in Despatches</t>
  </si>
  <si>
    <t>3+</t>
  </si>
  <si>
    <t>http://www.squadselectseries.com/gongs/mid.jpg</t>
  </si>
  <si>
    <t>Distinguished Flying Medal</t>
  </si>
  <si>
    <t>6+</t>
  </si>
  <si>
    <t>http://www.squadselectseries.com/gongs/dfm.jpg</t>
  </si>
  <si>
    <t>Distinguished Flying Cross</t>
  </si>
  <si>
    <t>9+</t>
  </si>
  <si>
    <t>http://www.squadselectseries.com/gongs/dfc.jpg</t>
  </si>
  <si>
    <t>Air Force Cross</t>
  </si>
  <si>
    <t>12+</t>
  </si>
  <si>
    <t>http://www.squadselectseries.com/gongs/afc.jpg</t>
  </si>
  <si>
    <t>Distinguished Service Order</t>
  </si>
  <si>
    <t>15+</t>
  </si>
  <si>
    <t>http://www.squadselectseries.com/gongs/dso.jpg</t>
  </si>
  <si>
    <t>United States Army Air Force</t>
  </si>
  <si>
    <t>Air medal</t>
  </si>
  <si>
    <t>http://www.squadselectseries.com/gongs/airmedal.jpg</t>
  </si>
  <si>
    <t>Bronze Star</t>
  </si>
  <si>
    <t>http://www.squadselectseries.com/gongs/bronzestar.jpg</t>
  </si>
  <si>
    <t>http://www.squadselectseries.com/gongs/usdfc.jpg</t>
  </si>
  <si>
    <t>Legion of Merit</t>
  </si>
  <si>
    <t>http://www.squadselectseries.com/gongs/legionofmerit.jpg</t>
  </si>
  <si>
    <t>Silver Star</t>
  </si>
  <si>
    <t>http://www.squadselectseries.com/gongs/silverstar.jpg</t>
  </si>
  <si>
    <t>http://www.squadselectseries.com/gongs/airforcecross.jpg</t>
  </si>
  <si>
    <t>Iron Cross 2nd Class</t>
  </si>
  <si>
    <t>http://www.squadselectseries.com/gongs/ironcross2.jpg</t>
  </si>
  <si>
    <t>Iron Cross 1st Class</t>
  </si>
  <si>
    <t>http://www.squadselectseries.com/gongs/ironcross1.jpg</t>
  </si>
  <si>
    <t>Honour Cup</t>
  </si>
  <si>
    <t>http://www.squadselectseries.com/gongs/honorcup.jpg</t>
  </si>
  <si>
    <t>German Cross</t>
  </si>
  <si>
    <t>http://www.squadselectseries.com/gongs/germancross.jpg</t>
  </si>
  <si>
    <t>War Merit Cross</t>
  </si>
  <si>
    <t>http://www.squadselectseries.com/gongs/warmerit.jpg</t>
  </si>
  <si>
    <t>Knight's Cross</t>
  </si>
  <si>
    <t>http://www.squadselectseries.com/gongs/knightscross.jpg</t>
  </si>
  <si>
    <t>Voyenno-Vozdushnyye Sily</t>
  </si>
  <si>
    <t>Order of Glory</t>
  </si>
  <si>
    <t>http://www.squadselectseries.com/gongs/order_glory.jpg</t>
  </si>
  <si>
    <t>Order of the Badge of Honour</t>
  </si>
  <si>
    <t>http://www.squadselectseries.com/gongs/order_badge_honor.jpg</t>
  </si>
  <si>
    <t>Order of the Red Star</t>
  </si>
  <si>
    <t>http://www.squadselectseries.com/gongs/order_red_star.jpg</t>
  </si>
  <si>
    <t>Order of the Patriotic War</t>
  </si>
  <si>
    <t>http://www.squadselectseries.com/gongs/order_patriotic_war.jpg</t>
  </si>
  <si>
    <t>Order of the Red Banner</t>
  </si>
  <si>
    <t>http://www.squadselectseries.com/gongs/order_red_banner.jpg</t>
  </si>
  <si>
    <t>Order of Lenin</t>
  </si>
  <si>
    <t>http://www.squadselectseries.com/gongs/order_of_lenin.jpg</t>
  </si>
  <si>
    <t>Regia Aeronautica</t>
  </si>
  <si>
    <t>WWII Medaglio</t>
  </si>
  <si>
    <t>http://www.squadselectseries.com/gongs/wwiimedaglio.jpg</t>
  </si>
  <si>
    <t>Croce Merito di Guerra</t>
  </si>
  <si>
    <t>http://www.squadselectseries.com/gongs/croce_merito_di_guerra.jpg</t>
  </si>
  <si>
    <t>Medaglio di Bronzo</t>
  </si>
  <si>
    <t>http://www.squadselectseries.com/gongs/medaglio_di_bronzo.jpg</t>
  </si>
  <si>
    <t>Medaglio d'Argento</t>
  </si>
  <si>
    <t>http://www.squadselectseries.com/gongs/medaglio_d'argento.jpg</t>
  </si>
  <si>
    <t>Medaglio d'Oro</t>
  </si>
  <si>
    <t>http://www.squadselectseries.com/gongs/medaglio_d'oro.jpg</t>
  </si>
  <si>
    <t>Croce Militari di Savoia</t>
  </si>
  <si>
    <t>http://www.squadselectseries.com/gongs/croce_militari_savoia.jpg</t>
  </si>
  <si>
    <t>Imperial Japanese Army Air Force</t>
  </si>
  <si>
    <t>Military Medal</t>
  </si>
  <si>
    <t>http://www.squadselectseries.com/gongs/military_medal.jpg</t>
  </si>
  <si>
    <t>War Medal</t>
  </si>
  <si>
    <t>http://www.squadselectseries.com/gongs/war_medal.jpg</t>
  </si>
  <si>
    <t>Order of the Sacred Treasure</t>
  </si>
  <si>
    <t>http://www.squadselectseries.com/gongs/sacred_treasure.jpg</t>
  </si>
  <si>
    <t>Order of the Golden Kite</t>
  </si>
  <si>
    <t>http://www.squadselectseries.com/gongs/golden_kite.jpg</t>
  </si>
  <si>
    <t>Order of the Auspicious Clouds</t>
  </si>
  <si>
    <t>http://www.squadselectseries.com/gongs/auspicious_clouds.jpg</t>
  </si>
  <si>
    <t>Order of the Rising Sun</t>
  </si>
  <si>
    <t>http://www.squadselectseries.com/gongs/rising_sun.jpg</t>
  </si>
  <si>
    <t>Armee de l'Air</t>
  </si>
  <si>
    <t>La Médaille commémorative 1939-45</t>
  </si>
  <si>
    <t>http://www.squadselectseries.com/gongs/medaillecommemorative.jpg</t>
  </si>
  <si>
    <t>Croix du Combattant</t>
  </si>
  <si>
    <t>http://www.squadselectseries.com/gongs/croixducombattant.jpg</t>
  </si>
  <si>
    <t>Croix de Guerre</t>
  </si>
  <si>
    <t>http://www.squadselectseries.com/gongs/croixdeguerre.jpg</t>
  </si>
  <si>
    <t>Médaille Militaire</t>
  </si>
  <si>
    <t>http://www.squadselectseries.com/gongs/medaillemilitaire.jpg</t>
  </si>
  <si>
    <t>Légion d'Honneur Chevalier</t>
  </si>
  <si>
    <t>http://www.squadselectseries.com/gongs/legiondhonneurchevalier.jpg</t>
  </si>
  <si>
    <t>Légion d'Honneur Commandeur</t>
  </si>
  <si>
    <t>http://www.squadselectseries.com/gongs/legiondhonneurcommandeur.jpg</t>
  </si>
  <si>
    <t>Player Cups</t>
  </si>
  <si>
    <t>Donald Blakeslee Cup</t>
  </si>
  <si>
    <t>Highest cumulative point total over 3 S3s</t>
  </si>
  <si>
    <t>http://www.squadselectseries.com/gongs/donald_blakeslee.jpg</t>
  </si>
  <si>
    <t>Erich Hartmann Cup</t>
  </si>
  <si>
    <t>Greatest number of confirmed kills over 3 S3s</t>
  </si>
  <si>
    <t>http://www.squadselectseries.com/gongs/eric_hartman.jpg</t>
  </si>
  <si>
    <t>Guy Gibson Cup</t>
  </si>
  <si>
    <t>Greatest number of surface targets destroyed over 3 S3s</t>
  </si>
  <si>
    <t>http://www.squadselectseries.com/gongs/guy_gibson.jpg</t>
  </si>
  <si>
    <t>Saburo Sakai Cup</t>
  </si>
  <si>
    <t>Lowest death rate (KIA/Frames flown ratio more than 2/3rds frames flown) over 3 S3s</t>
  </si>
  <si>
    <t>http://www.squadselectseries.com/gongs/saburo_sakai.jpg</t>
  </si>
  <si>
    <t>Squad Badges</t>
  </si>
  <si>
    <t>Herakles Badge in Gold</t>
  </si>
  <si>
    <t>Most points per pilot (pts/pilot frames flown)</t>
  </si>
  <si>
    <t>http://www.squadselectseries.com/gongs/herakles_gold.jpg</t>
  </si>
  <si>
    <t>Herakles Badge in Silver</t>
  </si>
  <si>
    <t>2nd points per pilot (pts/pilot frames flown)</t>
  </si>
  <si>
    <t>http://www.squadselectseries.com/gongs/herakles_silver.jpg</t>
  </si>
  <si>
    <t>Herakles badge in Bronze</t>
  </si>
  <si>
    <t>3rd points per pilot (pts/pilot frames flown)</t>
  </si>
  <si>
    <t>http://www.squadselectseries.com/gongs/herakles_bronze.jpg</t>
  </si>
  <si>
    <t>Artemis Badge in Gold</t>
  </si>
  <si>
    <t>Most kills per pilot (kills/pilot frames flown)</t>
  </si>
  <si>
    <t>http://www.squadselectseries.com/gongs/artemis_gold.jpg</t>
  </si>
  <si>
    <t>Artemis Badge in Silver</t>
  </si>
  <si>
    <t>2nd Most kills per pilot (kills/pilot frames flown)</t>
  </si>
  <si>
    <t>http://www.squadselectseries.com/gongs/artemis_silver.jpg</t>
  </si>
  <si>
    <t>Artemis Badge in Bronze</t>
  </si>
  <si>
    <t>3rd Most kills per pilot (kills/pilot frames flown)</t>
  </si>
  <si>
    <t>http://www.squadselectseries.com/gongs/artemis_bronze.jpg</t>
  </si>
  <si>
    <t>Prometheus Badge in Gold</t>
  </si>
  <si>
    <t>Lowest KIA per pilot (KIA/pilot frames flown)</t>
  </si>
  <si>
    <t>http://www.squadselectseries.com/gongs/prometheus_gold.jpg</t>
  </si>
  <si>
    <t>Prometheus Badge in Silver</t>
  </si>
  <si>
    <t>2nd Lowest KIA per pilot (KIA/pilot frames flown)</t>
  </si>
  <si>
    <t>http://www.squadselectseries.com/gongs/prometheus_silver.jpg</t>
  </si>
  <si>
    <t>Prometheus Badge in Bronze</t>
  </si>
  <si>
    <t>3rd Lowest KIA per pilot (KIA/pilot frames flown)</t>
  </si>
  <si>
    <t>http://www.squadselectseries.com/gongs/prometheus_bronze.jpg</t>
  </si>
  <si>
    <t>Ares Badge in Gold</t>
  </si>
  <si>
    <t>Most ground targets destroyed per pilot (BDA/pilot frames flown)</t>
  </si>
  <si>
    <t>http://www.squadselectseries.com/gongs/ares_gold.jpg</t>
  </si>
  <si>
    <t>Ares Badge in Silver</t>
  </si>
  <si>
    <t>2nd Most ground targets destroyed per pilot (BDA/pilot frames flown)</t>
  </si>
  <si>
    <t>http://www.squadselectseries.com/gongs/ares_silver.jpg</t>
  </si>
  <si>
    <t>Ares Badge in Bronze</t>
  </si>
  <si>
    <t>3rd Most ground targets destroyed per pilot (BDA/pilot frames flown)</t>
  </si>
  <si>
    <t>http://www.squadselectseries.com/gongs/ares_bronze.jpg</t>
  </si>
  <si>
    <t>DFC(US)</t>
  </si>
  <si>
    <t>Honor Cup</t>
  </si>
  <si>
    <t>Air Medal</t>
  </si>
  <si>
    <t>Iron Ccross 2nd Class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</si>
</sst>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0\.0&quot;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&quot;\00220\\\.0\0022&quot;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7"/>
      <name val="MS Sans Serif"/>
      <family val="2"/>
    </font>
    <font>
      <sz val="7"/>
      <name val="MS Sans Serif"/>
      <family val="2"/>
    </font>
    <font>
      <b/>
      <sz val="10"/>
      <name val="Arial"/>
      <family val="0"/>
    </font>
    <font>
      <b/>
      <sz val="10"/>
      <name val="Verdana"/>
      <family val="2"/>
    </font>
    <font>
      <sz val="10"/>
      <name val="Arial"/>
      <family val="0"/>
    </font>
    <font>
      <b/>
      <sz val="7"/>
      <name val="Verdana"/>
      <family val="2"/>
    </font>
    <font>
      <sz val="7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Arial"/>
      <family val="0"/>
    </font>
    <font>
      <b/>
      <sz val="7.5"/>
      <name val="Verdana"/>
      <family val="2"/>
    </font>
    <font>
      <sz val="7.5"/>
      <name val="Verdana"/>
      <family val="2"/>
    </font>
    <font>
      <b/>
      <sz val="8"/>
      <name val="MS Sans Serif"/>
      <family val="2"/>
    </font>
    <font>
      <u val="single"/>
      <sz val="7"/>
      <color indexed="12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0" fontId="8" fillId="2" borderId="0" xfId="0" applyNumberFormat="1" applyFont="1" applyFill="1" applyAlignment="1" quotePrefix="1">
      <alignment/>
    </xf>
    <xf numFmtId="0" fontId="8" fillId="0" borderId="0" xfId="0" applyNumberFormat="1" applyFont="1" applyFill="1" applyAlignment="1" quotePrefix="1">
      <alignment/>
    </xf>
    <xf numFmtId="164" fontId="9" fillId="0" borderId="1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1" xfId="0" applyFont="1" applyFill="1" applyBorder="1" applyAlignment="1">
      <alignment wrapText="1"/>
    </xf>
    <xf numFmtId="164" fontId="12" fillId="0" borderId="1" xfId="0" applyNumberFormat="1" applyFont="1" applyFill="1" applyBorder="1" applyAlignment="1">
      <alignment wrapText="1"/>
    </xf>
    <xf numFmtId="164" fontId="12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0" borderId="1" xfId="0" applyFont="1" applyFill="1" applyBorder="1" applyAlignment="1">
      <alignment wrapText="1"/>
    </xf>
    <xf numFmtId="0" fontId="14" fillId="0" borderId="1" xfId="0" applyNumberFormat="1" applyFont="1" applyFill="1" applyBorder="1" applyAlignment="1">
      <alignment wrapText="1"/>
    </xf>
    <xf numFmtId="0" fontId="14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left" wrapText="1"/>
    </xf>
    <xf numFmtId="0" fontId="15" fillId="0" borderId="1" xfId="0" applyNumberFormat="1" applyFont="1" applyFill="1" applyBorder="1" applyAlignment="1">
      <alignment wrapText="1"/>
    </xf>
    <xf numFmtId="0" fontId="15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7" fillId="0" borderId="1" xfId="0" applyNumberFormat="1" applyFont="1" applyFill="1" applyBorder="1" applyAlignment="1">
      <alignment horizontal="center" wrapText="1"/>
    </xf>
    <xf numFmtId="0" fontId="18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1" xfId="0" applyNumberFormat="1" applyFont="1" applyFill="1" applyBorder="1" applyAlignment="1">
      <alignment horizontal="right" wrapText="1"/>
    </xf>
    <xf numFmtId="0" fontId="8" fillId="3" borderId="0" xfId="0" applyFont="1" applyFill="1" applyAlignment="1">
      <alignment/>
    </xf>
    <xf numFmtId="0" fontId="19" fillId="0" borderId="0" xfId="0" applyFont="1" applyFill="1" applyAlignment="1">
      <alignment horizontal="left" wrapText="1" inden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 inden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 quotePrefix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0" fontId="12" fillId="4" borderId="0" xfId="21" applyFont="1" applyFill="1" applyAlignment="1">
      <alignment horizontal="center"/>
      <protection/>
    </xf>
    <xf numFmtId="0" fontId="12" fillId="0" borderId="0" xfId="21" applyFont="1">
      <alignment/>
      <protection/>
    </xf>
    <xf numFmtId="0" fontId="13" fillId="0" borderId="0" xfId="21" applyFont="1" applyAlignment="1">
      <alignment horizontal="left"/>
      <protection/>
    </xf>
    <xf numFmtId="0" fontId="13" fillId="0" borderId="0" xfId="21" applyFont="1" applyAlignment="1">
      <alignment horizontal="center"/>
      <protection/>
    </xf>
    <xf numFmtId="0" fontId="13" fillId="0" borderId="0" xfId="21" applyFont="1">
      <alignment/>
      <protection/>
    </xf>
    <xf numFmtId="0" fontId="12" fillId="4" borderId="0" xfId="21" applyFont="1" applyFill="1" applyAlignment="1">
      <alignment horizontal="left"/>
      <protection/>
    </xf>
    <xf numFmtId="0" fontId="22" fillId="0" borderId="0" xfId="20" applyFont="1" applyAlignment="1">
      <alignment/>
    </xf>
    <xf numFmtId="0" fontId="12" fillId="4" borderId="0" xfId="21" applyFont="1" applyFill="1">
      <alignment/>
      <protection/>
    </xf>
    <xf numFmtId="0" fontId="13" fillId="0" borderId="0" xfId="0" applyFont="1" applyAlignment="1">
      <alignment/>
    </xf>
    <xf numFmtId="0" fontId="8" fillId="5" borderId="0" xfId="0" applyNumberFormat="1" applyFont="1" applyFill="1" applyAlignment="1" quotePrefix="1">
      <alignment/>
    </xf>
    <xf numFmtId="0" fontId="8" fillId="6" borderId="0" xfId="0" applyNumberFormat="1" applyFont="1" applyFill="1" applyAlignment="1" quotePrefix="1">
      <alignment/>
    </xf>
    <xf numFmtId="0" fontId="8" fillId="7" borderId="0" xfId="0" applyFont="1" applyFill="1" applyAlignment="1">
      <alignment/>
    </xf>
    <xf numFmtId="0" fontId="7" fillId="8" borderId="0" xfId="0" applyNumberFormat="1" applyFont="1" applyFill="1" applyAlignment="1">
      <alignment/>
    </xf>
    <xf numFmtId="0" fontId="7" fillId="8" borderId="0" xfId="0" applyNumberFormat="1" applyFont="1" applyFill="1" applyAlignment="1" quotePrefix="1">
      <alignment/>
    </xf>
    <xf numFmtId="0" fontId="7" fillId="8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wardsTPCRNWTTSUOCTGR8BC5DSOMHMMMB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3events.com/gongs/39-45star.jpg" TargetMode="External" /><Relationship Id="rId2" Type="http://schemas.openxmlformats.org/officeDocument/2006/relationships/hyperlink" Target="http://www.s3events.com/gongs/mid.jpg" TargetMode="External" /><Relationship Id="rId3" Type="http://schemas.openxmlformats.org/officeDocument/2006/relationships/hyperlink" Target="http://www.s3events.com/gongs/dfm.jpg" TargetMode="External" /><Relationship Id="rId4" Type="http://schemas.openxmlformats.org/officeDocument/2006/relationships/hyperlink" Target="http://www.s3events.com/gongs/dfc.jpg" TargetMode="External" /><Relationship Id="rId5" Type="http://schemas.openxmlformats.org/officeDocument/2006/relationships/hyperlink" Target="http://www.s3events.com/gongs/afc.jpg" TargetMode="External" /><Relationship Id="rId6" Type="http://schemas.openxmlformats.org/officeDocument/2006/relationships/hyperlink" Target="http://www.squadselectseries.com/gongs/dso.jpg" TargetMode="External" /><Relationship Id="rId7" Type="http://schemas.openxmlformats.org/officeDocument/2006/relationships/hyperlink" Target="http://www.s3events.com/gongs/airmedal.jpg" TargetMode="External" /><Relationship Id="rId8" Type="http://schemas.openxmlformats.org/officeDocument/2006/relationships/hyperlink" Target="http://www.s3events.com/gongs/bronzestar.jpg" TargetMode="External" /><Relationship Id="rId9" Type="http://schemas.openxmlformats.org/officeDocument/2006/relationships/hyperlink" Target="http://www.s3events.com/gongs/usdfc.jpg" TargetMode="External" /><Relationship Id="rId10" Type="http://schemas.openxmlformats.org/officeDocument/2006/relationships/hyperlink" Target="http://www.s3events.com/gongs/legionofmerit.jpg" TargetMode="External" /><Relationship Id="rId11" Type="http://schemas.openxmlformats.org/officeDocument/2006/relationships/hyperlink" Target="http://www.s3events.com/gongs/silverstar.jpg" TargetMode="External" /><Relationship Id="rId12" Type="http://schemas.openxmlformats.org/officeDocument/2006/relationships/hyperlink" Target="http://www.s3events.com/gongs/airforcecross.jpg" TargetMode="External" /><Relationship Id="rId13" Type="http://schemas.openxmlformats.org/officeDocument/2006/relationships/hyperlink" Target="http://www.s3events.com/gongs/ironcross2.jpg" TargetMode="External" /><Relationship Id="rId14" Type="http://schemas.openxmlformats.org/officeDocument/2006/relationships/hyperlink" Target="http://www.s3events.com/gongs/ironcross1.jpg" TargetMode="External" /><Relationship Id="rId15" Type="http://schemas.openxmlformats.org/officeDocument/2006/relationships/hyperlink" Target="http://www.s3events.com/gongs/honorcup.jpg" TargetMode="External" /><Relationship Id="rId16" Type="http://schemas.openxmlformats.org/officeDocument/2006/relationships/hyperlink" Target="http://www.s3events.com/gongs/germancross.jpg" TargetMode="External" /><Relationship Id="rId17" Type="http://schemas.openxmlformats.org/officeDocument/2006/relationships/hyperlink" Target="http://www.s3events.com/gongs/warmerit.jpg" TargetMode="External" /><Relationship Id="rId18" Type="http://schemas.openxmlformats.org/officeDocument/2006/relationships/hyperlink" Target="http://www.squadselectseries.com/gongs/knightscross.jpg" TargetMode="External" /><Relationship Id="rId19" Type="http://schemas.openxmlformats.org/officeDocument/2006/relationships/hyperlink" Target="http://www.s3events.com/gongs/order_glory.jpg" TargetMode="External" /><Relationship Id="rId20" Type="http://schemas.openxmlformats.org/officeDocument/2006/relationships/hyperlink" Target="http://www.s3events.com/gongs/order_badge_honor.jpg" TargetMode="External" /><Relationship Id="rId21" Type="http://schemas.openxmlformats.org/officeDocument/2006/relationships/hyperlink" Target="http://www.s3events.com/gongs/order_red_star.jpg" TargetMode="External" /><Relationship Id="rId22" Type="http://schemas.openxmlformats.org/officeDocument/2006/relationships/hyperlink" Target="http://www.s3events.com/gongs/order_patriotic_war.jpg" TargetMode="External" /><Relationship Id="rId23" Type="http://schemas.openxmlformats.org/officeDocument/2006/relationships/hyperlink" Target="http://www.s3events.com/gongs/order_red_banner.jpg" TargetMode="External" /><Relationship Id="rId24" Type="http://schemas.openxmlformats.org/officeDocument/2006/relationships/hyperlink" Target="http://www.s3events.com/gongs/order_of_lenin.jpg" TargetMode="External" /><Relationship Id="rId25" Type="http://schemas.openxmlformats.org/officeDocument/2006/relationships/hyperlink" Target="http://www.s3events.com/gongs/wwiimedaglio.jpg" TargetMode="External" /><Relationship Id="rId26" Type="http://schemas.openxmlformats.org/officeDocument/2006/relationships/hyperlink" Target="http://www.s3events.com/gongs/croce_merito_di_guerra.jpg" TargetMode="External" /><Relationship Id="rId27" Type="http://schemas.openxmlformats.org/officeDocument/2006/relationships/hyperlink" Target="http://www.s3events.com/gongs/medaglio_di_bronzo.jpg" TargetMode="External" /><Relationship Id="rId28" Type="http://schemas.openxmlformats.org/officeDocument/2006/relationships/hyperlink" Target="http://www.s3events.com/gongs/medaglio_d'argento.jpg" TargetMode="External" /><Relationship Id="rId29" Type="http://schemas.openxmlformats.org/officeDocument/2006/relationships/hyperlink" Target="http://www.s3events.com/gongs/medaglio_d'oro.jpg" TargetMode="External" /><Relationship Id="rId30" Type="http://schemas.openxmlformats.org/officeDocument/2006/relationships/hyperlink" Target="http://www.s3events.com/gongs/croce_militari_savoia.jpg" TargetMode="External" /><Relationship Id="rId31" Type="http://schemas.openxmlformats.org/officeDocument/2006/relationships/hyperlink" Target="http://www.s3events.com/gongs/military_medal.jpg" TargetMode="External" /><Relationship Id="rId32" Type="http://schemas.openxmlformats.org/officeDocument/2006/relationships/hyperlink" Target="http://www.s3events.com/gongs/war_medal.jpg" TargetMode="External" /><Relationship Id="rId33" Type="http://schemas.openxmlformats.org/officeDocument/2006/relationships/hyperlink" Target="http://www.s3events.com/gongs/sacred_treasure.jpg" TargetMode="External" /><Relationship Id="rId34" Type="http://schemas.openxmlformats.org/officeDocument/2006/relationships/hyperlink" Target="http://www.s3events.com/gongs/golden_kite.jpg" TargetMode="External" /><Relationship Id="rId35" Type="http://schemas.openxmlformats.org/officeDocument/2006/relationships/hyperlink" Target="http://www.s3events.com/gongs/auspicious_clouds.jpg" TargetMode="External" /><Relationship Id="rId36" Type="http://schemas.openxmlformats.org/officeDocument/2006/relationships/hyperlink" Target="http://www.s3events.com/gongs/rising_sun.jpg" TargetMode="External" /><Relationship Id="rId37" Type="http://schemas.openxmlformats.org/officeDocument/2006/relationships/hyperlink" Target="http://www.s3events.com/gongs/medaillecommemorative.jpg" TargetMode="External" /><Relationship Id="rId38" Type="http://schemas.openxmlformats.org/officeDocument/2006/relationships/hyperlink" Target="http://www.s3events.com/gongs/croixducombattant.jpg" TargetMode="External" /><Relationship Id="rId39" Type="http://schemas.openxmlformats.org/officeDocument/2006/relationships/hyperlink" Target="http://www.s3events.com/gongs/croixdeguerre.jpg" TargetMode="External" /><Relationship Id="rId40" Type="http://schemas.openxmlformats.org/officeDocument/2006/relationships/hyperlink" Target="http://www.s3events.com/gongs/medaillemilitaire.jpg" TargetMode="External" /><Relationship Id="rId41" Type="http://schemas.openxmlformats.org/officeDocument/2006/relationships/hyperlink" Target="http://www.s3events.com/gongs/legiondhonneurchevalier.jpg" TargetMode="External" /><Relationship Id="rId42" Type="http://schemas.openxmlformats.org/officeDocument/2006/relationships/hyperlink" Target="http://www.s3events.com/gongs/legiondhonneurcommandeur.jpg" TargetMode="External" /><Relationship Id="rId43" Type="http://schemas.openxmlformats.org/officeDocument/2006/relationships/hyperlink" Target="http://www.s3events.com/gongs/donald_blakeslee.jpg" TargetMode="External" /><Relationship Id="rId44" Type="http://schemas.openxmlformats.org/officeDocument/2006/relationships/hyperlink" Target="http://www.s3events.com/gongs/eric_hartman.jpg" TargetMode="External" /><Relationship Id="rId45" Type="http://schemas.openxmlformats.org/officeDocument/2006/relationships/hyperlink" Target="http://www.s3events.com/gongs/guy_gibson.jpg" TargetMode="External" /><Relationship Id="rId46" Type="http://schemas.openxmlformats.org/officeDocument/2006/relationships/hyperlink" Target="http://www.s3events.com/gongs/saburo_sakai.jpg" TargetMode="External" /><Relationship Id="rId47" Type="http://schemas.openxmlformats.org/officeDocument/2006/relationships/hyperlink" Target="http://www.s3events.com/gongs/herakles_gold.jpg" TargetMode="External" /><Relationship Id="rId48" Type="http://schemas.openxmlformats.org/officeDocument/2006/relationships/hyperlink" Target="http://www.s3events.com/gongs/herakles_silver.jpg" TargetMode="External" /><Relationship Id="rId49" Type="http://schemas.openxmlformats.org/officeDocument/2006/relationships/hyperlink" Target="http://www.s3events.com/gongs/herakles_bronze.jpg" TargetMode="External" /><Relationship Id="rId50" Type="http://schemas.openxmlformats.org/officeDocument/2006/relationships/hyperlink" Target="http://www.s3events.com/gongs/artemis_gold.jpg" TargetMode="External" /><Relationship Id="rId51" Type="http://schemas.openxmlformats.org/officeDocument/2006/relationships/hyperlink" Target="http://www.s3events.com/gongs/artemis_silver.jpg" TargetMode="External" /><Relationship Id="rId52" Type="http://schemas.openxmlformats.org/officeDocument/2006/relationships/hyperlink" Target="http://www.s3events.com/gongs/artemis_bronze.jpg" TargetMode="External" /><Relationship Id="rId53" Type="http://schemas.openxmlformats.org/officeDocument/2006/relationships/hyperlink" Target="http://www.s3events.com/gongs/prometheus_gold.jpg" TargetMode="External" /><Relationship Id="rId54" Type="http://schemas.openxmlformats.org/officeDocument/2006/relationships/hyperlink" Target="http://www.s3events.com/gongs/prometheus_silver.jpg" TargetMode="External" /><Relationship Id="rId55" Type="http://schemas.openxmlformats.org/officeDocument/2006/relationships/hyperlink" Target="http://www.s3events.com/gongs/prometheus_bronze.jpg" TargetMode="External" /><Relationship Id="rId56" Type="http://schemas.openxmlformats.org/officeDocument/2006/relationships/hyperlink" Target="http://www.s3events.com/gongs/ares_gold.jpg" TargetMode="External" /><Relationship Id="rId57" Type="http://schemas.openxmlformats.org/officeDocument/2006/relationships/hyperlink" Target="http://www.s3events.com/gongs/ares_silver.jpg" TargetMode="External" /><Relationship Id="rId58" Type="http://schemas.openxmlformats.org/officeDocument/2006/relationships/hyperlink" Target="http://www.s3events.com/gongs/ares_bronze.jpg" TargetMode="External" /><Relationship Id="rId5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:G1"/>
    </sheetView>
  </sheetViews>
  <sheetFormatPr defaultColWidth="9.140625" defaultRowHeight="12.75"/>
  <cols>
    <col min="1" max="1" width="20.140625" style="26" customWidth="1"/>
    <col min="2" max="2" width="23.57421875" style="26" customWidth="1"/>
    <col min="3" max="3" width="23.00390625" style="26" customWidth="1"/>
    <col min="4" max="4" width="15.28125" style="26" customWidth="1"/>
    <col min="5" max="5" width="28.57421875" style="26" customWidth="1"/>
    <col min="6" max="16384" width="9.140625" style="26" customWidth="1"/>
  </cols>
  <sheetData>
    <row r="1" spans="1:7" s="10" customFormat="1" ht="12.75">
      <c r="A1" s="30" t="s">
        <v>327</v>
      </c>
      <c r="B1" s="30"/>
      <c r="C1" s="30"/>
      <c r="D1" s="30"/>
      <c r="E1" s="30"/>
      <c r="F1" s="30"/>
      <c r="G1" s="30"/>
    </row>
    <row r="2" spans="1:7" s="11" customFormat="1" ht="12.75">
      <c r="A2" s="31"/>
      <c r="B2" s="31"/>
      <c r="C2" s="31"/>
      <c r="D2" s="31"/>
      <c r="E2" s="31"/>
      <c r="F2" s="31"/>
      <c r="G2" s="31"/>
    </row>
    <row r="3" spans="1:7" s="11" customFormat="1" ht="12.75">
      <c r="A3" s="12" t="s">
        <v>328</v>
      </c>
      <c r="B3" s="13" t="s">
        <v>329</v>
      </c>
      <c r="C3" s="14" t="s">
        <v>357</v>
      </c>
      <c r="D3" s="12" t="s">
        <v>330</v>
      </c>
      <c r="E3" s="12" t="s">
        <v>331</v>
      </c>
      <c r="F3" s="15"/>
      <c r="G3" s="15"/>
    </row>
    <row r="4" spans="1:7" s="11" customFormat="1" ht="12.75">
      <c r="A4" s="16" t="s">
        <v>332</v>
      </c>
      <c r="B4" s="17">
        <v>5</v>
      </c>
      <c r="C4" s="18">
        <v>1</v>
      </c>
      <c r="D4" s="16" t="s">
        <v>333</v>
      </c>
      <c r="E4" s="19" t="s">
        <v>334</v>
      </c>
      <c r="F4" s="15"/>
      <c r="G4" s="15"/>
    </row>
    <row r="5" spans="1:7" s="11" customFormat="1" ht="12.75">
      <c r="A5" s="16" t="s">
        <v>335</v>
      </c>
      <c r="B5" s="27">
        <v>19</v>
      </c>
      <c r="C5" s="18">
        <v>4</v>
      </c>
      <c r="D5" s="16" t="s">
        <v>333</v>
      </c>
      <c r="E5" s="19" t="s">
        <v>334</v>
      </c>
      <c r="F5" s="15"/>
      <c r="G5" s="15"/>
    </row>
    <row r="6" spans="1:7" s="11" customFormat="1" ht="12.75">
      <c r="A6" s="20" t="s">
        <v>336</v>
      </c>
      <c r="B6" s="17">
        <v>19</v>
      </c>
      <c r="C6" s="18">
        <v>4</v>
      </c>
      <c r="D6" s="16" t="s">
        <v>333</v>
      </c>
      <c r="E6" s="19" t="s">
        <v>334</v>
      </c>
      <c r="F6" s="15"/>
      <c r="G6" s="15"/>
    </row>
    <row r="7" spans="1:7" s="11" customFormat="1" ht="12.75">
      <c r="A7" s="20" t="s">
        <v>337</v>
      </c>
      <c r="B7" s="17">
        <v>10</v>
      </c>
      <c r="C7" s="18">
        <v>2</v>
      </c>
      <c r="D7" s="16" t="s">
        <v>333</v>
      </c>
      <c r="E7" s="19" t="s">
        <v>334</v>
      </c>
      <c r="F7" s="15"/>
      <c r="G7" s="15"/>
    </row>
    <row r="8" spans="1:7" s="11" customFormat="1" ht="12.75">
      <c r="A8" s="20" t="s">
        <v>338</v>
      </c>
      <c r="B8" s="17">
        <v>7</v>
      </c>
      <c r="C8" s="18">
        <v>1</v>
      </c>
      <c r="D8" s="16" t="s">
        <v>333</v>
      </c>
      <c r="E8" s="19" t="s">
        <v>334</v>
      </c>
      <c r="F8" s="15"/>
      <c r="G8" s="15"/>
    </row>
    <row r="9" spans="1:7" s="11" customFormat="1" ht="12.75">
      <c r="A9" s="20" t="s">
        <v>339</v>
      </c>
      <c r="B9" s="17">
        <v>3</v>
      </c>
      <c r="C9" s="18">
        <v>2</v>
      </c>
      <c r="D9" s="16" t="s">
        <v>333</v>
      </c>
      <c r="E9" s="19" t="s">
        <v>334</v>
      </c>
      <c r="F9" s="15"/>
      <c r="G9" s="15"/>
    </row>
    <row r="10" spans="1:7" s="11" customFormat="1" ht="12.75">
      <c r="A10" s="20" t="s">
        <v>340</v>
      </c>
      <c r="B10" s="17">
        <v>4</v>
      </c>
      <c r="C10" s="18" t="s">
        <v>341</v>
      </c>
      <c r="D10" s="16" t="s">
        <v>333</v>
      </c>
      <c r="E10" s="19" t="s">
        <v>334</v>
      </c>
      <c r="F10" s="15"/>
      <c r="G10" s="15"/>
    </row>
    <row r="11" spans="1:7" s="11" customFormat="1" ht="12.75">
      <c r="A11" s="20" t="s">
        <v>342</v>
      </c>
      <c r="B11" s="17">
        <v>11</v>
      </c>
      <c r="C11" s="18">
        <v>2</v>
      </c>
      <c r="D11" s="16" t="s">
        <v>333</v>
      </c>
      <c r="E11" s="19" t="s">
        <v>334</v>
      </c>
      <c r="F11" s="15"/>
      <c r="G11" s="15"/>
    </row>
    <row r="12" spans="1:7" s="11" customFormat="1" ht="12.75">
      <c r="A12" s="9" t="s">
        <v>358</v>
      </c>
      <c r="B12" s="21">
        <v>78</v>
      </c>
      <c r="C12" s="22">
        <v>18</v>
      </c>
      <c r="D12" s="23"/>
      <c r="E12" s="19" t="s">
        <v>341</v>
      </c>
      <c r="F12" s="15"/>
      <c r="G12" s="15"/>
    </row>
    <row r="13" spans="1:7" s="11" customFormat="1" ht="12.75">
      <c r="A13" s="12" t="s">
        <v>326</v>
      </c>
      <c r="B13" s="21" t="s">
        <v>329</v>
      </c>
      <c r="C13" s="22" t="s">
        <v>359</v>
      </c>
      <c r="D13" s="12" t="s">
        <v>330</v>
      </c>
      <c r="E13" s="12" t="s">
        <v>331</v>
      </c>
      <c r="F13" s="15"/>
      <c r="G13" s="15"/>
    </row>
    <row r="14" spans="1:7" s="11" customFormat="1" ht="12.75">
      <c r="A14" s="20" t="s">
        <v>343</v>
      </c>
      <c r="B14" s="17">
        <v>14</v>
      </c>
      <c r="C14" s="18">
        <v>3</v>
      </c>
      <c r="D14" s="16" t="s">
        <v>333</v>
      </c>
      <c r="E14" s="19" t="s">
        <v>344</v>
      </c>
      <c r="F14" s="15"/>
      <c r="G14" s="15"/>
    </row>
    <row r="15" spans="1:7" s="11" customFormat="1" ht="12.75">
      <c r="A15" s="20" t="s">
        <v>345</v>
      </c>
      <c r="B15" s="17">
        <v>15</v>
      </c>
      <c r="C15" s="18">
        <v>3</v>
      </c>
      <c r="D15" s="16" t="s">
        <v>333</v>
      </c>
      <c r="E15" s="19" t="s">
        <v>344</v>
      </c>
      <c r="F15" s="15"/>
      <c r="G15" s="15"/>
    </row>
    <row r="16" spans="1:7" s="11" customFormat="1" ht="12.75">
      <c r="A16" s="20" t="s">
        <v>346</v>
      </c>
      <c r="B16" s="17">
        <v>18</v>
      </c>
      <c r="C16" s="18">
        <v>3</v>
      </c>
      <c r="D16" s="16" t="s">
        <v>333</v>
      </c>
      <c r="E16" s="19" t="s">
        <v>344</v>
      </c>
      <c r="F16" s="15"/>
      <c r="G16" s="15"/>
    </row>
    <row r="17" spans="1:7" s="11" customFormat="1" ht="12.75">
      <c r="A17" s="20" t="s">
        <v>347</v>
      </c>
      <c r="B17" s="17">
        <v>5</v>
      </c>
      <c r="C17" s="18">
        <v>1</v>
      </c>
      <c r="D17" s="16" t="s">
        <v>333</v>
      </c>
      <c r="E17" s="19" t="s">
        <v>344</v>
      </c>
      <c r="F17" s="15"/>
      <c r="G17" s="15"/>
    </row>
    <row r="18" spans="1:7" s="11" customFormat="1" ht="12.75">
      <c r="A18" s="20" t="s">
        <v>348</v>
      </c>
      <c r="B18" s="17">
        <v>1</v>
      </c>
      <c r="C18" s="18" t="s">
        <v>341</v>
      </c>
      <c r="D18" s="16" t="s">
        <v>333</v>
      </c>
      <c r="E18" s="19" t="s">
        <v>344</v>
      </c>
      <c r="F18" s="15"/>
      <c r="G18" s="15"/>
    </row>
    <row r="19" spans="1:7" s="11" customFormat="1" ht="12.75">
      <c r="A19" s="20" t="s">
        <v>349</v>
      </c>
      <c r="B19" s="17">
        <v>4</v>
      </c>
      <c r="C19" s="24">
        <v>1</v>
      </c>
      <c r="D19" s="16" t="s">
        <v>350</v>
      </c>
      <c r="E19" s="19" t="s">
        <v>351</v>
      </c>
      <c r="F19" s="15"/>
      <c r="G19" s="15"/>
    </row>
    <row r="20" spans="1:7" s="11" customFormat="1" ht="12.75">
      <c r="A20" s="20" t="s">
        <v>352</v>
      </c>
      <c r="B20" s="17">
        <v>1</v>
      </c>
      <c r="C20" s="24" t="s">
        <v>341</v>
      </c>
      <c r="D20" s="16" t="s">
        <v>350</v>
      </c>
      <c r="E20" s="19" t="s">
        <v>351</v>
      </c>
      <c r="F20" s="15"/>
      <c r="G20" s="15"/>
    </row>
    <row r="21" spans="1:7" s="11" customFormat="1" ht="12.75">
      <c r="A21" s="20" t="s">
        <v>353</v>
      </c>
      <c r="B21" s="17">
        <v>11</v>
      </c>
      <c r="C21" s="18">
        <v>2</v>
      </c>
      <c r="D21" s="16" t="s">
        <v>333</v>
      </c>
      <c r="E21" s="19" t="s">
        <v>344</v>
      </c>
      <c r="F21" s="15"/>
      <c r="G21" s="15"/>
    </row>
    <row r="22" spans="1:7" s="11" customFormat="1" ht="12.75">
      <c r="A22" s="20" t="s">
        <v>354</v>
      </c>
      <c r="B22" s="17">
        <v>7</v>
      </c>
      <c r="C22" s="18">
        <v>2</v>
      </c>
      <c r="D22" s="16" t="s">
        <v>350</v>
      </c>
      <c r="E22" s="19" t="s">
        <v>351</v>
      </c>
      <c r="F22" s="15"/>
      <c r="G22" s="15"/>
    </row>
    <row r="23" spans="1:7" s="11" customFormat="1" ht="12.75">
      <c r="A23" s="20" t="s">
        <v>355</v>
      </c>
      <c r="B23" s="17">
        <v>8</v>
      </c>
      <c r="C23" s="18">
        <v>2</v>
      </c>
      <c r="D23" s="16" t="s">
        <v>350</v>
      </c>
      <c r="E23" s="19" t="s">
        <v>351</v>
      </c>
      <c r="F23" s="15"/>
      <c r="G23" s="15"/>
    </row>
    <row r="24" spans="1:7" s="11" customFormat="1" ht="12.75">
      <c r="A24" s="20" t="s">
        <v>356</v>
      </c>
      <c r="B24" s="17">
        <v>11</v>
      </c>
      <c r="C24" s="18">
        <v>2</v>
      </c>
      <c r="D24" s="16" t="s">
        <v>350</v>
      </c>
      <c r="E24" s="19" t="s">
        <v>351</v>
      </c>
      <c r="F24" s="15"/>
      <c r="G24" s="15"/>
    </row>
    <row r="25" spans="1:7" s="11" customFormat="1" ht="12.75">
      <c r="A25" s="9" t="s">
        <v>360</v>
      </c>
      <c r="B25" s="21">
        <v>95</v>
      </c>
      <c r="C25" s="22">
        <v>19</v>
      </c>
      <c r="D25" s="16" t="s">
        <v>341</v>
      </c>
      <c r="E25" s="19" t="s">
        <v>341</v>
      </c>
      <c r="F25" s="15"/>
      <c r="G25" s="15"/>
    </row>
    <row r="26" spans="1:7" s="11" customFormat="1" ht="12.75">
      <c r="A26" s="9" t="s">
        <v>361</v>
      </c>
      <c r="B26" s="21">
        <v>173</v>
      </c>
      <c r="C26" s="25">
        <v>37</v>
      </c>
      <c r="D26" s="16" t="s">
        <v>341</v>
      </c>
      <c r="E26" s="19" t="s">
        <v>341</v>
      </c>
      <c r="F26" s="15"/>
      <c r="G26" s="15"/>
    </row>
    <row r="27" spans="1:7" s="11" customFormat="1" ht="12.75">
      <c r="A27" s="32"/>
      <c r="B27" s="32"/>
      <c r="C27" s="32"/>
      <c r="D27" s="32"/>
      <c r="E27" s="32"/>
      <c r="F27" s="32"/>
      <c r="G27" s="32"/>
    </row>
    <row r="28" spans="1:7" ht="12.75">
      <c r="A28" s="29" t="s">
        <v>362</v>
      </c>
      <c r="B28" s="29"/>
      <c r="C28" s="29"/>
      <c r="D28" s="29"/>
      <c r="E28" s="29"/>
      <c r="F28" s="29"/>
      <c r="G28" s="29"/>
    </row>
    <row r="29" spans="1:7" ht="12.75">
      <c r="A29" s="29" t="s">
        <v>363</v>
      </c>
      <c r="B29" s="29"/>
      <c r="C29" s="29"/>
      <c r="D29" s="29"/>
      <c r="E29" s="29"/>
      <c r="F29" s="29"/>
      <c r="G29" s="29"/>
    </row>
    <row r="30" spans="1:7" ht="12.75">
      <c r="A30" s="29" t="s">
        <v>364</v>
      </c>
      <c r="B30" s="29"/>
      <c r="C30" s="29"/>
      <c r="D30" s="29"/>
      <c r="E30" s="29"/>
      <c r="F30" s="29"/>
      <c r="G30" s="29"/>
    </row>
    <row r="31" spans="1:7" ht="12.75">
      <c r="A31" s="29" t="s">
        <v>365</v>
      </c>
      <c r="B31" s="29"/>
      <c r="C31" s="29"/>
      <c r="D31" s="29"/>
      <c r="E31" s="29"/>
      <c r="F31" s="29"/>
      <c r="G31" s="29"/>
    </row>
    <row r="32" spans="1:7" ht="12.75">
      <c r="A32" s="29" t="s">
        <v>366</v>
      </c>
      <c r="B32" s="29"/>
      <c r="C32" s="29"/>
      <c r="D32" s="29"/>
      <c r="E32" s="29"/>
      <c r="F32" s="29"/>
      <c r="G32" s="29"/>
    </row>
  </sheetData>
  <mergeCells count="8">
    <mergeCell ref="A1:G1"/>
    <mergeCell ref="A2:G2"/>
    <mergeCell ref="A27:G27"/>
    <mergeCell ref="A28:G28"/>
    <mergeCell ref="A29:G29"/>
    <mergeCell ref="A30:G30"/>
    <mergeCell ref="A31:G31"/>
    <mergeCell ref="A32:G3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0"/>
  <sheetViews>
    <sheetView workbookViewId="0" topLeftCell="A1">
      <selection activeCell="A1" sqref="A1"/>
    </sheetView>
  </sheetViews>
  <sheetFormatPr defaultColWidth="9.140625" defaultRowHeight="12.75"/>
  <cols>
    <col min="1" max="1" width="7.28125" style="43" bestFit="1" customWidth="1"/>
    <col min="2" max="2" width="9.28125" style="43" bestFit="1" customWidth="1"/>
    <col min="3" max="3" width="8.140625" style="43" bestFit="1" customWidth="1"/>
    <col min="4" max="4" width="9.140625" style="43" bestFit="1" customWidth="1"/>
    <col min="5" max="5" width="6.28125" style="43" bestFit="1" customWidth="1"/>
    <col min="6" max="6" width="5.8515625" style="43" bestFit="1" customWidth="1"/>
    <col min="7" max="7" width="10.00390625" style="43" bestFit="1" customWidth="1"/>
    <col min="8" max="8" width="8.8515625" style="43" bestFit="1" customWidth="1"/>
    <col min="9" max="9" width="12.00390625" style="43" bestFit="1" customWidth="1"/>
    <col min="10" max="10" width="8.7109375" style="43" bestFit="1" customWidth="1"/>
    <col min="11" max="11" width="8.8515625" style="43" bestFit="1" customWidth="1"/>
    <col min="12" max="13" width="9.7109375" style="43" bestFit="1" customWidth="1"/>
    <col min="14" max="14" width="4.7109375" style="43" bestFit="1" customWidth="1"/>
    <col min="15" max="15" width="5.8515625" style="43" bestFit="1" customWidth="1"/>
    <col min="16" max="16" width="6.28125" style="43" bestFit="1" customWidth="1"/>
    <col min="17" max="17" width="6.140625" style="43" bestFit="1" customWidth="1"/>
    <col min="18" max="16384" width="9.140625" style="43" customWidth="1"/>
  </cols>
  <sheetData>
    <row r="1" spans="1:17" s="38" customFormat="1" ht="10.5">
      <c r="A1" s="35" t="s">
        <v>257</v>
      </c>
      <c r="B1" s="35" t="s">
        <v>284</v>
      </c>
      <c r="C1" s="35" t="s">
        <v>285</v>
      </c>
      <c r="D1" s="35" t="s">
        <v>286</v>
      </c>
      <c r="E1" s="36" t="s">
        <v>282</v>
      </c>
      <c r="F1" s="36" t="s">
        <v>283</v>
      </c>
      <c r="G1" s="36" t="s">
        <v>287</v>
      </c>
      <c r="H1" s="36" t="s">
        <v>288</v>
      </c>
      <c r="I1" s="36" t="s">
        <v>289</v>
      </c>
      <c r="J1" s="36" t="s">
        <v>290</v>
      </c>
      <c r="K1" s="36" t="s">
        <v>291</v>
      </c>
      <c r="L1" s="36" t="s">
        <v>292</v>
      </c>
      <c r="M1" s="36" t="s">
        <v>293</v>
      </c>
      <c r="N1" s="36" t="s">
        <v>294</v>
      </c>
      <c r="O1" s="36" t="s">
        <v>295</v>
      </c>
      <c r="P1" s="36" t="s">
        <v>296</v>
      </c>
      <c r="Q1" s="36" t="s">
        <v>297</v>
      </c>
    </row>
    <row r="2" spans="1:14" ht="10.5">
      <c r="A2" s="42" t="s">
        <v>63</v>
      </c>
      <c r="B2" s="42">
        <v>14</v>
      </c>
      <c r="C2" s="42">
        <v>0</v>
      </c>
      <c r="D2" s="42">
        <v>14</v>
      </c>
      <c r="H2" s="42">
        <v>5</v>
      </c>
      <c r="J2" s="42">
        <v>1</v>
      </c>
      <c r="L2" s="42">
        <v>3</v>
      </c>
      <c r="M2" s="42">
        <v>2</v>
      </c>
      <c r="N2" s="42">
        <v>3</v>
      </c>
    </row>
    <row r="3" spans="1:12" ht="10.5">
      <c r="A3" s="42" t="s">
        <v>42</v>
      </c>
      <c r="B3" s="42">
        <v>9</v>
      </c>
      <c r="C3" s="42">
        <v>0</v>
      </c>
      <c r="D3" s="42">
        <v>9</v>
      </c>
      <c r="G3" s="42">
        <v>1</v>
      </c>
      <c r="H3" s="42">
        <v>5</v>
      </c>
      <c r="I3" s="42">
        <v>1</v>
      </c>
      <c r="L3" s="42">
        <v>2</v>
      </c>
    </row>
    <row r="4" spans="1:14" ht="10.5">
      <c r="A4" s="42" t="s">
        <v>17</v>
      </c>
      <c r="B4" s="42">
        <v>8</v>
      </c>
      <c r="C4" s="42">
        <v>0</v>
      </c>
      <c r="D4" s="42">
        <v>8</v>
      </c>
      <c r="H4" s="42">
        <v>3</v>
      </c>
      <c r="L4" s="42">
        <v>4</v>
      </c>
      <c r="N4" s="42">
        <v>1</v>
      </c>
    </row>
    <row r="5" spans="1:12" ht="10.5">
      <c r="A5" s="42" t="s">
        <v>134</v>
      </c>
      <c r="B5" s="42">
        <v>8</v>
      </c>
      <c r="C5" s="42">
        <v>0</v>
      </c>
      <c r="D5" s="42">
        <v>8</v>
      </c>
      <c r="H5" s="42">
        <v>1</v>
      </c>
      <c r="I5" s="42">
        <v>3</v>
      </c>
      <c r="L5" s="42">
        <v>4</v>
      </c>
    </row>
    <row r="6" spans="1:17" ht="10.5">
      <c r="A6" s="42" t="s">
        <v>228</v>
      </c>
      <c r="B6" s="42">
        <v>7</v>
      </c>
      <c r="C6" s="42">
        <v>0</v>
      </c>
      <c r="D6" s="42">
        <v>7</v>
      </c>
      <c r="P6" s="42">
        <v>5</v>
      </c>
      <c r="Q6" s="42">
        <v>2</v>
      </c>
    </row>
    <row r="7" spans="1:17" ht="10.5">
      <c r="A7" s="42" t="s">
        <v>128</v>
      </c>
      <c r="B7" s="42">
        <v>6</v>
      </c>
      <c r="C7" s="42">
        <v>1</v>
      </c>
      <c r="D7" s="42">
        <v>5</v>
      </c>
      <c r="E7" s="42">
        <v>1</v>
      </c>
      <c r="O7" s="42">
        <v>1</v>
      </c>
      <c r="P7" s="42">
        <v>2</v>
      </c>
      <c r="Q7" s="42">
        <v>2</v>
      </c>
    </row>
    <row r="8" spans="1:16" ht="10.5">
      <c r="A8" s="42" t="s">
        <v>179</v>
      </c>
      <c r="B8" s="42">
        <v>6</v>
      </c>
      <c r="C8" s="42">
        <v>4</v>
      </c>
      <c r="D8" s="42">
        <v>2</v>
      </c>
      <c r="E8" s="42">
        <v>2</v>
      </c>
      <c r="F8" s="42">
        <v>2</v>
      </c>
      <c r="O8" s="42">
        <v>1</v>
      </c>
      <c r="P8" s="42">
        <v>1</v>
      </c>
    </row>
    <row r="9" spans="1:12" ht="10.5">
      <c r="A9" s="42" t="s">
        <v>192</v>
      </c>
      <c r="B9" s="42">
        <v>6</v>
      </c>
      <c r="C9" s="42">
        <v>0</v>
      </c>
      <c r="D9" s="42">
        <v>6</v>
      </c>
      <c r="I9" s="42">
        <v>1</v>
      </c>
      <c r="K9" s="42">
        <v>1</v>
      </c>
      <c r="L9" s="42">
        <v>4</v>
      </c>
    </row>
    <row r="10" spans="1:12" ht="10.5">
      <c r="A10" s="42" t="s">
        <v>58</v>
      </c>
      <c r="B10" s="42">
        <v>5</v>
      </c>
      <c r="C10" s="42">
        <v>0</v>
      </c>
      <c r="D10" s="42">
        <v>5</v>
      </c>
      <c r="G10" s="42">
        <v>1</v>
      </c>
      <c r="H10" s="42">
        <v>1</v>
      </c>
      <c r="L10" s="42">
        <v>3</v>
      </c>
    </row>
    <row r="11" spans="1:17" ht="10.5">
      <c r="A11" s="42" t="s">
        <v>218</v>
      </c>
      <c r="B11" s="42">
        <v>5</v>
      </c>
      <c r="C11" s="42">
        <v>0</v>
      </c>
      <c r="D11" s="42">
        <v>5</v>
      </c>
      <c r="P11" s="42">
        <v>2</v>
      </c>
      <c r="Q11" s="42">
        <v>3</v>
      </c>
    </row>
    <row r="12" spans="1:14" ht="10.5">
      <c r="A12" s="42" t="s">
        <v>238</v>
      </c>
      <c r="B12" s="42">
        <v>5</v>
      </c>
      <c r="C12" s="42">
        <v>0</v>
      </c>
      <c r="D12" s="42">
        <v>5</v>
      </c>
      <c r="H12" s="42">
        <v>1</v>
      </c>
      <c r="L12" s="42">
        <v>2</v>
      </c>
      <c r="N12" s="42">
        <v>2</v>
      </c>
    </row>
    <row r="13" spans="1:16" ht="10.5">
      <c r="A13" s="42" t="s">
        <v>249</v>
      </c>
      <c r="B13" s="42">
        <v>5</v>
      </c>
      <c r="C13" s="42">
        <v>4</v>
      </c>
      <c r="D13" s="42">
        <v>1</v>
      </c>
      <c r="E13" s="42">
        <v>1</v>
      </c>
      <c r="F13" s="42">
        <v>3</v>
      </c>
      <c r="P13" s="42">
        <v>1</v>
      </c>
    </row>
    <row r="14" spans="1:16" ht="10.5">
      <c r="A14" s="42" t="s">
        <v>83</v>
      </c>
      <c r="B14" s="42">
        <v>4</v>
      </c>
      <c r="C14" s="42">
        <v>3</v>
      </c>
      <c r="D14" s="42">
        <v>1</v>
      </c>
      <c r="E14" s="42">
        <v>3</v>
      </c>
      <c r="P14" s="42">
        <v>1</v>
      </c>
    </row>
    <row r="15" spans="1:14" ht="10.5">
      <c r="A15" s="42" t="s">
        <v>102</v>
      </c>
      <c r="B15" s="42">
        <v>4</v>
      </c>
      <c r="C15" s="42">
        <v>0</v>
      </c>
      <c r="D15" s="42">
        <v>4</v>
      </c>
      <c r="L15" s="42">
        <v>3</v>
      </c>
      <c r="N15" s="42">
        <v>1</v>
      </c>
    </row>
    <row r="16" spans="1:13" ht="10.5">
      <c r="A16" s="42" t="s">
        <v>111</v>
      </c>
      <c r="B16" s="42">
        <v>4</v>
      </c>
      <c r="C16" s="42">
        <v>0</v>
      </c>
      <c r="D16" s="42">
        <v>4</v>
      </c>
      <c r="L16" s="42">
        <v>2</v>
      </c>
      <c r="M16" s="42">
        <v>2</v>
      </c>
    </row>
    <row r="17" spans="1:14" ht="10.5">
      <c r="A17" s="42" t="s">
        <v>188</v>
      </c>
      <c r="B17" s="42">
        <v>4</v>
      </c>
      <c r="C17" s="42">
        <v>0</v>
      </c>
      <c r="D17" s="42">
        <v>4</v>
      </c>
      <c r="G17" s="42">
        <v>1</v>
      </c>
      <c r="H17" s="42">
        <v>2</v>
      </c>
      <c r="N17" s="42">
        <v>1</v>
      </c>
    </row>
    <row r="18" spans="1:17" ht="10.5">
      <c r="A18" s="42" t="s">
        <v>222</v>
      </c>
      <c r="B18" s="42">
        <v>4</v>
      </c>
      <c r="C18" s="42">
        <v>1</v>
      </c>
      <c r="D18" s="42">
        <v>3</v>
      </c>
      <c r="F18" s="42">
        <v>1</v>
      </c>
      <c r="O18" s="42">
        <v>1</v>
      </c>
      <c r="Q18" s="42">
        <v>2</v>
      </c>
    </row>
    <row r="19" spans="1:16" ht="10.5">
      <c r="A19" s="42" t="s">
        <v>242</v>
      </c>
      <c r="B19" s="42">
        <v>4</v>
      </c>
      <c r="C19" s="42">
        <v>2</v>
      </c>
      <c r="D19" s="42">
        <v>2</v>
      </c>
      <c r="F19" s="42">
        <v>2</v>
      </c>
      <c r="O19" s="42">
        <v>1</v>
      </c>
      <c r="P19" s="42">
        <v>1</v>
      </c>
    </row>
    <row r="20" spans="1:17" ht="10.5">
      <c r="A20" s="42" t="s">
        <v>255</v>
      </c>
      <c r="B20" s="42">
        <v>4</v>
      </c>
      <c r="C20" s="42">
        <v>2</v>
      </c>
      <c r="D20" s="42">
        <v>2</v>
      </c>
      <c r="E20" s="42">
        <v>2</v>
      </c>
      <c r="P20" s="42">
        <v>1</v>
      </c>
      <c r="Q20" s="42">
        <v>1</v>
      </c>
    </row>
    <row r="21" spans="1:16" ht="10.5">
      <c r="A21" s="42" t="s">
        <v>85</v>
      </c>
      <c r="B21" s="42">
        <v>3</v>
      </c>
      <c r="C21" s="42">
        <v>0</v>
      </c>
      <c r="D21" s="42">
        <v>3</v>
      </c>
      <c r="O21" s="42">
        <v>2</v>
      </c>
      <c r="P21" s="42">
        <v>1</v>
      </c>
    </row>
    <row r="22" spans="1:12" ht="10.5">
      <c r="A22" s="42" t="s">
        <v>99</v>
      </c>
      <c r="B22" s="42">
        <v>3</v>
      </c>
      <c r="C22" s="42">
        <v>0</v>
      </c>
      <c r="D22" s="42">
        <v>3</v>
      </c>
      <c r="G22" s="42">
        <v>1</v>
      </c>
      <c r="I22" s="42">
        <v>1</v>
      </c>
      <c r="L22" s="42">
        <v>1</v>
      </c>
    </row>
    <row r="23" spans="1:13" ht="10.5">
      <c r="A23" s="42" t="s">
        <v>121</v>
      </c>
      <c r="B23" s="42">
        <v>3</v>
      </c>
      <c r="C23" s="42">
        <v>0</v>
      </c>
      <c r="D23" s="42">
        <v>3</v>
      </c>
      <c r="L23" s="42">
        <v>2</v>
      </c>
      <c r="M23" s="42">
        <v>1</v>
      </c>
    </row>
    <row r="24" spans="1:15" ht="10.5">
      <c r="A24" s="42" t="s">
        <v>124</v>
      </c>
      <c r="B24" s="42">
        <v>3</v>
      </c>
      <c r="C24" s="42">
        <v>1</v>
      </c>
      <c r="D24" s="42">
        <v>2</v>
      </c>
      <c r="F24" s="42">
        <v>1</v>
      </c>
      <c r="O24" s="42">
        <v>2</v>
      </c>
    </row>
    <row r="25" spans="1:12" ht="10.5">
      <c r="A25" s="42" t="s">
        <v>144</v>
      </c>
      <c r="B25" s="42">
        <v>3</v>
      </c>
      <c r="C25" s="42">
        <v>0</v>
      </c>
      <c r="D25" s="42">
        <v>3</v>
      </c>
      <c r="L25" s="42">
        <v>3</v>
      </c>
    </row>
    <row r="26" spans="1:13" ht="10.5">
      <c r="A26" s="42" t="s">
        <v>159</v>
      </c>
      <c r="B26" s="42">
        <v>3</v>
      </c>
      <c r="C26" s="42">
        <v>0</v>
      </c>
      <c r="D26" s="42">
        <v>3</v>
      </c>
      <c r="L26" s="42">
        <v>1</v>
      </c>
      <c r="M26" s="42">
        <v>2</v>
      </c>
    </row>
    <row r="27" spans="1:14" ht="10.5">
      <c r="A27" s="42" t="s">
        <v>164</v>
      </c>
      <c r="B27" s="42">
        <v>3</v>
      </c>
      <c r="C27" s="42">
        <v>0</v>
      </c>
      <c r="D27" s="42">
        <v>3</v>
      </c>
      <c r="H27" s="42">
        <v>1</v>
      </c>
      <c r="L27" s="42">
        <v>1</v>
      </c>
      <c r="N27" s="42">
        <v>1</v>
      </c>
    </row>
    <row r="28" spans="1:17" ht="10.5">
      <c r="A28" s="42" t="s">
        <v>187</v>
      </c>
      <c r="B28" s="42">
        <v>3</v>
      </c>
      <c r="C28" s="42">
        <v>2</v>
      </c>
      <c r="D28" s="42">
        <v>1</v>
      </c>
      <c r="E28" s="42">
        <v>2</v>
      </c>
      <c r="Q28" s="42">
        <v>1</v>
      </c>
    </row>
    <row r="29" spans="1:12" ht="10.5">
      <c r="A29" s="42" t="s">
        <v>191</v>
      </c>
      <c r="B29" s="42">
        <v>3</v>
      </c>
      <c r="C29" s="42">
        <v>0</v>
      </c>
      <c r="D29" s="42">
        <v>3</v>
      </c>
      <c r="H29" s="42">
        <v>1</v>
      </c>
      <c r="L29" s="42">
        <v>2</v>
      </c>
    </row>
    <row r="30" spans="1:13" ht="10.5">
      <c r="A30" s="42" t="s">
        <v>206</v>
      </c>
      <c r="B30" s="42">
        <v>3</v>
      </c>
      <c r="C30" s="42">
        <v>0</v>
      </c>
      <c r="D30" s="42">
        <v>3</v>
      </c>
      <c r="I30" s="42">
        <v>1</v>
      </c>
      <c r="M30" s="42">
        <v>2</v>
      </c>
    </row>
    <row r="31" spans="1:12" ht="10.5">
      <c r="A31" s="42" t="s">
        <v>210</v>
      </c>
      <c r="B31" s="42">
        <v>3</v>
      </c>
      <c r="C31" s="42">
        <v>0</v>
      </c>
      <c r="D31" s="42">
        <v>3</v>
      </c>
      <c r="I31" s="42">
        <v>1</v>
      </c>
      <c r="J31" s="42">
        <v>1</v>
      </c>
      <c r="L31" s="42">
        <v>1</v>
      </c>
    </row>
    <row r="32" spans="1:16" ht="10.5">
      <c r="A32" s="42" t="s">
        <v>217</v>
      </c>
      <c r="B32" s="42">
        <v>3</v>
      </c>
      <c r="C32" s="42">
        <v>2</v>
      </c>
      <c r="D32" s="42">
        <v>1</v>
      </c>
      <c r="F32" s="42">
        <v>2</v>
      </c>
      <c r="P32" s="42">
        <v>1</v>
      </c>
    </row>
    <row r="33" spans="1:13" ht="10.5">
      <c r="A33" s="42" t="s">
        <v>219</v>
      </c>
      <c r="B33" s="42">
        <v>3</v>
      </c>
      <c r="C33" s="42">
        <v>0</v>
      </c>
      <c r="D33" s="42">
        <v>3</v>
      </c>
      <c r="G33" s="42">
        <v>1</v>
      </c>
      <c r="K33" s="42">
        <v>1</v>
      </c>
      <c r="M33" s="42">
        <v>1</v>
      </c>
    </row>
    <row r="34" spans="1:17" ht="10.5">
      <c r="A34" s="42" t="s">
        <v>224</v>
      </c>
      <c r="B34" s="42">
        <v>3</v>
      </c>
      <c r="C34" s="42">
        <v>1</v>
      </c>
      <c r="D34" s="42">
        <v>2</v>
      </c>
      <c r="F34" s="42">
        <v>1</v>
      </c>
      <c r="O34" s="42">
        <v>1</v>
      </c>
      <c r="Q34" s="42">
        <v>1</v>
      </c>
    </row>
    <row r="35" spans="1:17" ht="10.5">
      <c r="A35" s="42" t="s">
        <v>239</v>
      </c>
      <c r="B35" s="42">
        <v>3</v>
      </c>
      <c r="C35" s="42">
        <v>0</v>
      </c>
      <c r="D35" s="42">
        <v>3</v>
      </c>
      <c r="P35" s="42">
        <v>2</v>
      </c>
      <c r="Q35" s="42">
        <v>1</v>
      </c>
    </row>
    <row r="36" spans="1:9" ht="10.5">
      <c r="A36" s="42" t="s">
        <v>9</v>
      </c>
      <c r="B36" s="42">
        <v>2</v>
      </c>
      <c r="C36" s="42">
        <v>0</v>
      </c>
      <c r="D36" s="42">
        <v>2</v>
      </c>
      <c r="I36" s="42">
        <v>2</v>
      </c>
    </row>
    <row r="37" spans="1:16" ht="10.5">
      <c r="A37" s="42" t="s">
        <v>39</v>
      </c>
      <c r="B37" s="42">
        <v>2</v>
      </c>
      <c r="C37" s="42">
        <v>1</v>
      </c>
      <c r="D37" s="42">
        <v>1</v>
      </c>
      <c r="E37" s="42">
        <v>1</v>
      </c>
      <c r="P37" s="42">
        <v>1</v>
      </c>
    </row>
    <row r="38" spans="1:11" ht="10.5">
      <c r="A38" s="42" t="s">
        <v>47</v>
      </c>
      <c r="B38" s="42">
        <v>2</v>
      </c>
      <c r="C38" s="42">
        <v>0</v>
      </c>
      <c r="D38" s="42">
        <v>2</v>
      </c>
      <c r="G38" s="42">
        <v>1</v>
      </c>
      <c r="K38" s="42">
        <v>1</v>
      </c>
    </row>
    <row r="39" spans="1:16" ht="10.5">
      <c r="A39" s="42" t="s">
        <v>56</v>
      </c>
      <c r="B39" s="42">
        <v>2</v>
      </c>
      <c r="C39" s="42">
        <v>1</v>
      </c>
      <c r="D39" s="42">
        <v>1</v>
      </c>
      <c r="F39" s="42">
        <v>1</v>
      </c>
      <c r="P39" s="42">
        <v>1</v>
      </c>
    </row>
    <row r="40" spans="1:16" ht="10.5">
      <c r="A40" s="42" t="s">
        <v>60</v>
      </c>
      <c r="B40" s="42">
        <v>2</v>
      </c>
      <c r="C40" s="42">
        <v>1</v>
      </c>
      <c r="D40" s="42">
        <v>1</v>
      </c>
      <c r="E40" s="42">
        <v>1</v>
      </c>
      <c r="P40" s="42">
        <v>1</v>
      </c>
    </row>
    <row r="41" spans="1:16" ht="10.5">
      <c r="A41" s="42" t="s">
        <v>62</v>
      </c>
      <c r="B41" s="42">
        <v>2</v>
      </c>
      <c r="C41" s="42">
        <v>0</v>
      </c>
      <c r="D41" s="42">
        <v>2</v>
      </c>
      <c r="O41" s="42">
        <v>1</v>
      </c>
      <c r="P41" s="42">
        <v>1</v>
      </c>
    </row>
    <row r="42" spans="1:12" ht="10.5">
      <c r="A42" s="42" t="s">
        <v>67</v>
      </c>
      <c r="B42" s="42">
        <v>2</v>
      </c>
      <c r="C42" s="42">
        <v>0</v>
      </c>
      <c r="D42" s="42">
        <v>2</v>
      </c>
      <c r="G42" s="42">
        <v>1</v>
      </c>
      <c r="L42" s="42">
        <v>1</v>
      </c>
    </row>
    <row r="43" spans="1:16" ht="10.5">
      <c r="A43" s="42" t="s">
        <v>68</v>
      </c>
      <c r="B43" s="42">
        <v>2</v>
      </c>
      <c r="C43" s="42">
        <v>0</v>
      </c>
      <c r="D43" s="42">
        <v>2</v>
      </c>
      <c r="P43" s="42">
        <v>2</v>
      </c>
    </row>
    <row r="44" spans="1:16" ht="10.5">
      <c r="A44" s="42" t="s">
        <v>79</v>
      </c>
      <c r="B44" s="42">
        <v>2</v>
      </c>
      <c r="C44" s="42">
        <v>0</v>
      </c>
      <c r="D44" s="42">
        <v>2</v>
      </c>
      <c r="L44" s="42">
        <v>1</v>
      </c>
      <c r="P44" s="42">
        <v>1</v>
      </c>
    </row>
    <row r="45" spans="1:8" ht="10.5">
      <c r="A45" s="42" t="s">
        <v>95</v>
      </c>
      <c r="B45" s="42">
        <v>2</v>
      </c>
      <c r="C45" s="42">
        <v>0</v>
      </c>
      <c r="D45" s="42">
        <v>2</v>
      </c>
      <c r="G45" s="42">
        <v>1</v>
      </c>
      <c r="H45" s="42">
        <v>1</v>
      </c>
    </row>
    <row r="46" spans="1:8" ht="10.5">
      <c r="A46" s="42" t="s">
        <v>96</v>
      </c>
      <c r="B46" s="42">
        <v>2</v>
      </c>
      <c r="C46" s="42">
        <v>0</v>
      </c>
      <c r="D46" s="42">
        <v>2</v>
      </c>
      <c r="G46" s="42">
        <v>1</v>
      </c>
      <c r="H46" s="42">
        <v>1</v>
      </c>
    </row>
    <row r="47" spans="1:12" ht="10.5">
      <c r="A47" s="42" t="s">
        <v>100</v>
      </c>
      <c r="B47" s="42">
        <v>2</v>
      </c>
      <c r="C47" s="42">
        <v>0</v>
      </c>
      <c r="D47" s="42">
        <v>2</v>
      </c>
      <c r="I47" s="42">
        <v>1</v>
      </c>
      <c r="L47" s="42">
        <v>1</v>
      </c>
    </row>
    <row r="48" spans="1:12" ht="10.5">
      <c r="A48" s="42" t="s">
        <v>103</v>
      </c>
      <c r="B48" s="42">
        <v>2</v>
      </c>
      <c r="C48" s="42">
        <v>0</v>
      </c>
      <c r="D48" s="42">
        <v>2</v>
      </c>
      <c r="L48" s="42">
        <v>2</v>
      </c>
    </row>
    <row r="49" spans="1:12" ht="10.5">
      <c r="A49" s="42" t="s">
        <v>108</v>
      </c>
      <c r="B49" s="42">
        <v>2</v>
      </c>
      <c r="C49" s="42">
        <v>0</v>
      </c>
      <c r="D49" s="42">
        <v>2</v>
      </c>
      <c r="L49" s="42">
        <v>2</v>
      </c>
    </row>
    <row r="50" spans="1:17" ht="10.5">
      <c r="A50" s="42" t="s">
        <v>112</v>
      </c>
      <c r="B50" s="42">
        <v>2</v>
      </c>
      <c r="C50" s="42">
        <v>0</v>
      </c>
      <c r="D50" s="42">
        <v>2</v>
      </c>
      <c r="P50" s="42">
        <v>1</v>
      </c>
      <c r="Q50" s="42">
        <v>1</v>
      </c>
    </row>
    <row r="51" spans="1:12" ht="10.5">
      <c r="A51" s="42" t="s">
        <v>133</v>
      </c>
      <c r="B51" s="42">
        <v>2</v>
      </c>
      <c r="C51" s="42">
        <v>0</v>
      </c>
      <c r="D51" s="42">
        <v>2</v>
      </c>
      <c r="H51" s="42">
        <v>1</v>
      </c>
      <c r="L51" s="42">
        <v>1</v>
      </c>
    </row>
    <row r="52" spans="1:13" ht="10.5">
      <c r="A52" s="42" t="s">
        <v>141</v>
      </c>
      <c r="B52" s="42">
        <v>2</v>
      </c>
      <c r="C52" s="42">
        <v>0</v>
      </c>
      <c r="D52" s="42">
        <v>2</v>
      </c>
      <c r="H52" s="42">
        <v>1</v>
      </c>
      <c r="M52" s="42">
        <v>1</v>
      </c>
    </row>
    <row r="53" spans="1:17" ht="10.5">
      <c r="A53" s="42" t="s">
        <v>148</v>
      </c>
      <c r="B53" s="42">
        <v>2</v>
      </c>
      <c r="C53" s="42">
        <v>1</v>
      </c>
      <c r="D53" s="42">
        <v>1</v>
      </c>
      <c r="E53" s="42">
        <v>1</v>
      </c>
      <c r="Q53" s="42">
        <v>1</v>
      </c>
    </row>
    <row r="54" spans="1:16" ht="10.5">
      <c r="A54" s="42" t="s">
        <v>149</v>
      </c>
      <c r="B54" s="42">
        <v>2</v>
      </c>
      <c r="C54" s="42">
        <v>0</v>
      </c>
      <c r="D54" s="42">
        <v>2</v>
      </c>
      <c r="O54" s="42">
        <v>1</v>
      </c>
      <c r="P54" s="42">
        <v>1</v>
      </c>
    </row>
    <row r="55" spans="1:5" ht="10.5">
      <c r="A55" s="42" t="s">
        <v>150</v>
      </c>
      <c r="B55" s="42">
        <v>2</v>
      </c>
      <c r="C55" s="42">
        <v>2</v>
      </c>
      <c r="D55" s="42">
        <v>0</v>
      </c>
      <c r="E55" s="42">
        <v>2</v>
      </c>
    </row>
    <row r="56" spans="1:12" ht="10.5">
      <c r="A56" s="42" t="s">
        <v>153</v>
      </c>
      <c r="B56" s="42">
        <v>2</v>
      </c>
      <c r="C56" s="42">
        <v>0</v>
      </c>
      <c r="D56" s="42">
        <v>2</v>
      </c>
      <c r="L56" s="42">
        <v>2</v>
      </c>
    </row>
    <row r="57" spans="1:12" ht="10.5">
      <c r="A57" s="42" t="s">
        <v>174</v>
      </c>
      <c r="B57" s="42">
        <v>2</v>
      </c>
      <c r="C57" s="42">
        <v>0</v>
      </c>
      <c r="D57" s="42">
        <v>2</v>
      </c>
      <c r="H57" s="42">
        <v>1</v>
      </c>
      <c r="L57" s="42">
        <v>1</v>
      </c>
    </row>
    <row r="58" spans="1:13" ht="10.5">
      <c r="A58" s="42" t="s">
        <v>178</v>
      </c>
      <c r="B58" s="42">
        <v>2</v>
      </c>
      <c r="C58" s="42">
        <v>0</v>
      </c>
      <c r="D58" s="42">
        <v>2</v>
      </c>
      <c r="H58" s="42">
        <v>1</v>
      </c>
      <c r="M58" s="42">
        <v>1</v>
      </c>
    </row>
    <row r="59" spans="1:16" ht="10.5">
      <c r="A59" s="42" t="s">
        <v>184</v>
      </c>
      <c r="B59" s="42">
        <v>2</v>
      </c>
      <c r="C59" s="42">
        <v>0</v>
      </c>
      <c r="D59" s="42">
        <v>2</v>
      </c>
      <c r="P59" s="42">
        <v>2</v>
      </c>
    </row>
    <row r="60" spans="1:13" ht="10.5">
      <c r="A60" s="42" t="s">
        <v>195</v>
      </c>
      <c r="B60" s="42">
        <v>2</v>
      </c>
      <c r="C60" s="42">
        <v>0</v>
      </c>
      <c r="D60" s="42">
        <v>2</v>
      </c>
      <c r="L60" s="42">
        <v>1</v>
      </c>
      <c r="M60" s="42">
        <v>1</v>
      </c>
    </row>
    <row r="61" spans="1:12" ht="10.5">
      <c r="A61" s="42" t="s">
        <v>205</v>
      </c>
      <c r="B61" s="42">
        <v>2</v>
      </c>
      <c r="C61" s="42">
        <v>0</v>
      </c>
      <c r="D61" s="42">
        <v>2</v>
      </c>
      <c r="J61" s="42">
        <v>1</v>
      </c>
      <c r="L61" s="42">
        <v>1</v>
      </c>
    </row>
    <row r="62" spans="1:8" ht="10.5">
      <c r="A62" s="42" t="s">
        <v>226</v>
      </c>
      <c r="B62" s="42">
        <v>2</v>
      </c>
      <c r="C62" s="42">
        <v>0</v>
      </c>
      <c r="D62" s="42">
        <v>2</v>
      </c>
      <c r="H62" s="42">
        <v>2</v>
      </c>
    </row>
    <row r="63" spans="1:16" ht="10.5">
      <c r="A63" s="42" t="s">
        <v>232</v>
      </c>
      <c r="B63" s="42">
        <v>2</v>
      </c>
      <c r="C63" s="42">
        <v>1</v>
      </c>
      <c r="D63" s="42">
        <v>1</v>
      </c>
      <c r="E63" s="42">
        <v>1</v>
      </c>
      <c r="P63" s="42">
        <v>1</v>
      </c>
    </row>
    <row r="64" spans="1:16" ht="10.5">
      <c r="A64" s="42" t="s">
        <v>233</v>
      </c>
      <c r="B64" s="42">
        <v>2</v>
      </c>
      <c r="C64" s="42">
        <v>0</v>
      </c>
      <c r="D64" s="42">
        <v>2</v>
      </c>
      <c r="O64" s="42">
        <v>1</v>
      </c>
      <c r="P64" s="42">
        <v>1</v>
      </c>
    </row>
    <row r="65" spans="1:5" ht="10.5">
      <c r="A65" s="42" t="s">
        <v>0</v>
      </c>
      <c r="B65" s="42">
        <v>1</v>
      </c>
      <c r="C65" s="42">
        <v>1</v>
      </c>
      <c r="D65" s="42">
        <v>0</v>
      </c>
      <c r="E65" s="42">
        <v>1</v>
      </c>
    </row>
    <row r="66" spans="1:16" ht="10.5">
      <c r="A66" s="42" t="s">
        <v>298</v>
      </c>
      <c r="B66" s="42">
        <v>1</v>
      </c>
      <c r="C66" s="42">
        <v>0</v>
      </c>
      <c r="D66" s="42">
        <v>1</v>
      </c>
      <c r="P66" s="42">
        <v>1</v>
      </c>
    </row>
    <row r="67" spans="1:16" ht="10.5">
      <c r="A67" s="42" t="s">
        <v>4</v>
      </c>
      <c r="B67" s="42">
        <v>1</v>
      </c>
      <c r="C67" s="42">
        <v>0</v>
      </c>
      <c r="D67" s="42">
        <v>1</v>
      </c>
      <c r="P67" s="42">
        <v>1</v>
      </c>
    </row>
    <row r="68" spans="1:5" ht="10.5">
      <c r="A68" s="42" t="s">
        <v>6</v>
      </c>
      <c r="B68" s="42">
        <v>1</v>
      </c>
      <c r="C68" s="42">
        <v>1</v>
      </c>
      <c r="D68" s="42">
        <v>0</v>
      </c>
      <c r="E68" s="42">
        <v>1</v>
      </c>
    </row>
    <row r="69" spans="1:16" ht="10.5">
      <c r="A69" s="42" t="s">
        <v>15</v>
      </c>
      <c r="B69" s="42">
        <v>1</v>
      </c>
      <c r="C69" s="42">
        <v>0</v>
      </c>
      <c r="D69" s="42">
        <v>1</v>
      </c>
      <c r="P69" s="42">
        <v>1</v>
      </c>
    </row>
    <row r="70" spans="1:5" ht="10.5">
      <c r="A70" s="42" t="s">
        <v>28</v>
      </c>
      <c r="B70" s="42">
        <v>1</v>
      </c>
      <c r="C70" s="42">
        <v>1</v>
      </c>
      <c r="D70" s="42">
        <v>0</v>
      </c>
      <c r="E70" s="42">
        <v>1</v>
      </c>
    </row>
    <row r="71" spans="1:8" ht="10.5">
      <c r="A71" s="42" t="s">
        <v>33</v>
      </c>
      <c r="B71" s="42">
        <v>1</v>
      </c>
      <c r="C71" s="42">
        <v>0</v>
      </c>
      <c r="D71" s="42">
        <v>1</v>
      </c>
      <c r="H71" s="42">
        <v>1</v>
      </c>
    </row>
    <row r="72" spans="1:12" ht="10.5">
      <c r="A72" s="42" t="s">
        <v>34</v>
      </c>
      <c r="B72" s="42">
        <v>1</v>
      </c>
      <c r="C72" s="42">
        <v>0</v>
      </c>
      <c r="D72" s="42">
        <v>1</v>
      </c>
      <c r="L72" s="42">
        <v>1</v>
      </c>
    </row>
    <row r="73" spans="1:8" ht="10.5">
      <c r="A73" s="42" t="s">
        <v>36</v>
      </c>
      <c r="B73" s="42">
        <v>1</v>
      </c>
      <c r="C73" s="42">
        <v>0</v>
      </c>
      <c r="D73" s="42">
        <v>1</v>
      </c>
      <c r="H73" s="42">
        <v>1</v>
      </c>
    </row>
    <row r="74" spans="1:17" ht="10.5">
      <c r="A74" s="42" t="s">
        <v>38</v>
      </c>
      <c r="B74" s="42">
        <v>1</v>
      </c>
      <c r="C74" s="42">
        <v>0</v>
      </c>
      <c r="D74" s="42">
        <v>1</v>
      </c>
      <c r="Q74" s="42">
        <v>1</v>
      </c>
    </row>
    <row r="75" spans="1:5" ht="10.5">
      <c r="A75" s="42" t="s">
        <v>44</v>
      </c>
      <c r="B75" s="42">
        <v>1</v>
      </c>
      <c r="C75" s="42">
        <v>1</v>
      </c>
      <c r="D75" s="42">
        <v>0</v>
      </c>
      <c r="E75" s="42">
        <v>1</v>
      </c>
    </row>
    <row r="76" spans="1:16" ht="10.5">
      <c r="A76" s="42" t="s">
        <v>50</v>
      </c>
      <c r="B76" s="42">
        <v>1</v>
      </c>
      <c r="C76" s="42">
        <v>0</v>
      </c>
      <c r="D76" s="42">
        <v>1</v>
      </c>
      <c r="P76" s="42">
        <v>1</v>
      </c>
    </row>
    <row r="77" spans="1:8" ht="10.5">
      <c r="A77" s="42" t="s">
        <v>55</v>
      </c>
      <c r="B77" s="42">
        <v>1</v>
      </c>
      <c r="C77" s="42">
        <v>0</v>
      </c>
      <c r="D77" s="42">
        <v>1</v>
      </c>
      <c r="H77" s="42">
        <v>1</v>
      </c>
    </row>
    <row r="78" spans="1:16" ht="10.5">
      <c r="A78" s="42" t="s">
        <v>57</v>
      </c>
      <c r="B78" s="42">
        <v>1</v>
      </c>
      <c r="C78" s="42">
        <v>0</v>
      </c>
      <c r="D78" s="42">
        <v>1</v>
      </c>
      <c r="P78" s="42">
        <v>1</v>
      </c>
    </row>
    <row r="79" spans="1:12" ht="10.5">
      <c r="A79" s="42" t="s">
        <v>61</v>
      </c>
      <c r="B79" s="42">
        <v>1</v>
      </c>
      <c r="C79" s="42">
        <v>0</v>
      </c>
      <c r="D79" s="42">
        <v>1</v>
      </c>
      <c r="L79" s="42">
        <v>1</v>
      </c>
    </row>
    <row r="80" spans="1:12" ht="10.5">
      <c r="A80" s="42" t="s">
        <v>69</v>
      </c>
      <c r="B80" s="42">
        <v>1</v>
      </c>
      <c r="C80" s="42">
        <v>0</v>
      </c>
      <c r="D80" s="42">
        <v>1</v>
      </c>
      <c r="L80" s="42">
        <v>1</v>
      </c>
    </row>
    <row r="81" spans="1:6" ht="10.5">
      <c r="A81" s="42" t="s">
        <v>89</v>
      </c>
      <c r="B81" s="42">
        <v>1</v>
      </c>
      <c r="C81" s="42">
        <v>1</v>
      </c>
      <c r="D81" s="42">
        <v>0</v>
      </c>
      <c r="F81" s="42">
        <v>1</v>
      </c>
    </row>
    <row r="82" spans="1:16" ht="10.5">
      <c r="A82" s="42" t="s">
        <v>90</v>
      </c>
      <c r="B82" s="42">
        <v>1</v>
      </c>
      <c r="C82" s="42">
        <v>0</v>
      </c>
      <c r="D82" s="42">
        <v>1</v>
      </c>
      <c r="P82" s="42">
        <v>1</v>
      </c>
    </row>
    <row r="83" spans="1:12" ht="10.5">
      <c r="A83" s="42" t="s">
        <v>107</v>
      </c>
      <c r="B83" s="42">
        <v>1</v>
      </c>
      <c r="C83" s="42">
        <v>0</v>
      </c>
      <c r="D83" s="42">
        <v>1</v>
      </c>
      <c r="L83" s="42">
        <v>1</v>
      </c>
    </row>
    <row r="84" spans="1:15" ht="10.5">
      <c r="A84" s="42" t="s">
        <v>110</v>
      </c>
      <c r="B84" s="42">
        <v>1</v>
      </c>
      <c r="C84" s="42">
        <v>0</v>
      </c>
      <c r="D84" s="42">
        <v>1</v>
      </c>
      <c r="O84" s="42">
        <v>1</v>
      </c>
    </row>
    <row r="85" spans="1:5" ht="10.5">
      <c r="A85" s="42" t="s">
        <v>125</v>
      </c>
      <c r="B85" s="42">
        <v>1</v>
      </c>
      <c r="C85" s="42">
        <v>1</v>
      </c>
      <c r="D85" s="42">
        <v>0</v>
      </c>
      <c r="E85" s="42">
        <v>1</v>
      </c>
    </row>
    <row r="86" spans="1:16" ht="10.5">
      <c r="A86" s="42" t="s">
        <v>130</v>
      </c>
      <c r="B86" s="42">
        <v>1</v>
      </c>
      <c r="C86" s="42">
        <v>0</v>
      </c>
      <c r="D86" s="42">
        <v>1</v>
      </c>
      <c r="P86" s="42">
        <v>1</v>
      </c>
    </row>
    <row r="87" spans="1:5" ht="10.5">
      <c r="A87" s="42" t="s">
        <v>138</v>
      </c>
      <c r="B87" s="42">
        <v>1</v>
      </c>
      <c r="C87" s="42">
        <v>1</v>
      </c>
      <c r="D87" s="42">
        <v>0</v>
      </c>
      <c r="E87" s="42">
        <v>1</v>
      </c>
    </row>
    <row r="88" spans="1:6" ht="10.5">
      <c r="A88" s="42" t="s">
        <v>151</v>
      </c>
      <c r="B88" s="42">
        <v>1</v>
      </c>
      <c r="C88" s="42">
        <v>1</v>
      </c>
      <c r="D88" s="42">
        <v>0</v>
      </c>
      <c r="F88" s="42">
        <v>1</v>
      </c>
    </row>
    <row r="89" spans="1:17" ht="10.5">
      <c r="A89" s="42" t="s">
        <v>156</v>
      </c>
      <c r="B89" s="42">
        <v>1</v>
      </c>
      <c r="C89" s="42">
        <v>0</v>
      </c>
      <c r="D89" s="42">
        <v>1</v>
      </c>
      <c r="Q89" s="42">
        <v>1</v>
      </c>
    </row>
    <row r="90" spans="1:13" ht="10.5">
      <c r="A90" s="42" t="s">
        <v>162</v>
      </c>
      <c r="B90" s="42">
        <v>1</v>
      </c>
      <c r="C90" s="42">
        <v>0</v>
      </c>
      <c r="D90" s="42">
        <v>1</v>
      </c>
      <c r="M90" s="42">
        <v>1</v>
      </c>
    </row>
    <row r="91" spans="1:16" ht="10.5">
      <c r="A91" s="42" t="s">
        <v>166</v>
      </c>
      <c r="B91" s="42">
        <v>1</v>
      </c>
      <c r="C91" s="42">
        <v>0</v>
      </c>
      <c r="D91" s="42">
        <v>1</v>
      </c>
      <c r="P91" s="42">
        <v>1</v>
      </c>
    </row>
    <row r="92" spans="1:16" ht="10.5">
      <c r="A92" s="42" t="s">
        <v>168</v>
      </c>
      <c r="B92" s="42">
        <v>1</v>
      </c>
      <c r="C92" s="42">
        <v>0</v>
      </c>
      <c r="D92" s="42">
        <v>1</v>
      </c>
      <c r="P92" s="42">
        <v>1</v>
      </c>
    </row>
    <row r="93" spans="1:8" ht="10.5">
      <c r="A93" s="42" t="s">
        <v>183</v>
      </c>
      <c r="B93" s="42">
        <v>1</v>
      </c>
      <c r="C93" s="42">
        <v>0</v>
      </c>
      <c r="D93" s="42">
        <v>1</v>
      </c>
      <c r="H93" s="42">
        <v>1</v>
      </c>
    </row>
    <row r="94" spans="1:12" ht="10.5">
      <c r="A94" s="42" t="s">
        <v>189</v>
      </c>
      <c r="B94" s="42">
        <v>1</v>
      </c>
      <c r="C94" s="42">
        <v>0</v>
      </c>
      <c r="D94" s="42">
        <v>1</v>
      </c>
      <c r="L94" s="42">
        <v>1</v>
      </c>
    </row>
    <row r="95" spans="1:8" ht="10.5">
      <c r="A95" s="42" t="s">
        <v>193</v>
      </c>
      <c r="B95" s="42">
        <v>1</v>
      </c>
      <c r="C95" s="42">
        <v>0</v>
      </c>
      <c r="D95" s="42">
        <v>1</v>
      </c>
      <c r="H95" s="42">
        <v>1</v>
      </c>
    </row>
    <row r="96" spans="1:12" ht="10.5">
      <c r="A96" s="42" t="s">
        <v>196</v>
      </c>
      <c r="B96" s="42">
        <v>1</v>
      </c>
      <c r="C96" s="42">
        <v>0</v>
      </c>
      <c r="D96" s="42">
        <v>1</v>
      </c>
      <c r="L96" s="42">
        <v>1</v>
      </c>
    </row>
    <row r="97" spans="1:13" ht="10.5">
      <c r="A97" s="42" t="s">
        <v>199</v>
      </c>
      <c r="B97" s="42">
        <v>1</v>
      </c>
      <c r="C97" s="42">
        <v>0</v>
      </c>
      <c r="D97" s="42">
        <v>1</v>
      </c>
      <c r="M97" s="42">
        <v>1</v>
      </c>
    </row>
    <row r="98" spans="1:10" ht="10.5">
      <c r="A98" s="42" t="s">
        <v>203</v>
      </c>
      <c r="B98" s="42">
        <v>1</v>
      </c>
      <c r="C98" s="42">
        <v>0</v>
      </c>
      <c r="D98" s="42">
        <v>1</v>
      </c>
      <c r="J98" s="42">
        <v>1</v>
      </c>
    </row>
    <row r="99" spans="1:14" ht="10.5">
      <c r="A99" s="42" t="s">
        <v>204</v>
      </c>
      <c r="B99" s="42">
        <v>1</v>
      </c>
      <c r="C99" s="42">
        <v>0</v>
      </c>
      <c r="D99" s="42">
        <v>1</v>
      </c>
      <c r="N99" s="42">
        <v>1</v>
      </c>
    </row>
    <row r="100" spans="1:13" ht="10.5">
      <c r="A100" s="42" t="s">
        <v>207</v>
      </c>
      <c r="B100" s="42">
        <v>1</v>
      </c>
      <c r="C100" s="42">
        <v>0</v>
      </c>
      <c r="D100" s="42">
        <v>1</v>
      </c>
      <c r="M100" s="42">
        <v>1</v>
      </c>
    </row>
    <row r="101" spans="1:9" ht="10.5">
      <c r="A101" s="42" t="s">
        <v>208</v>
      </c>
      <c r="B101" s="42">
        <v>1</v>
      </c>
      <c r="C101" s="42">
        <v>0</v>
      </c>
      <c r="D101" s="42">
        <v>1</v>
      </c>
      <c r="I101" s="42">
        <v>1</v>
      </c>
    </row>
    <row r="102" spans="1:17" ht="10.5">
      <c r="A102" s="42" t="s">
        <v>209</v>
      </c>
      <c r="B102" s="42">
        <v>1</v>
      </c>
      <c r="C102" s="42">
        <v>0</v>
      </c>
      <c r="D102" s="42">
        <v>1</v>
      </c>
      <c r="Q102" s="42">
        <v>1</v>
      </c>
    </row>
    <row r="103" spans="1:6" ht="10.5">
      <c r="A103" s="42" t="s">
        <v>211</v>
      </c>
      <c r="B103" s="42">
        <v>1</v>
      </c>
      <c r="C103" s="42">
        <v>1</v>
      </c>
      <c r="D103" s="42">
        <v>0</v>
      </c>
      <c r="F103" s="42">
        <v>1</v>
      </c>
    </row>
    <row r="104" spans="1:9" ht="10.5">
      <c r="A104" s="42" t="s">
        <v>212</v>
      </c>
      <c r="B104" s="42">
        <v>1</v>
      </c>
      <c r="C104" s="42">
        <v>0</v>
      </c>
      <c r="D104" s="42">
        <v>1</v>
      </c>
      <c r="I104" s="42">
        <v>1</v>
      </c>
    </row>
    <row r="105" spans="1:8" ht="10.5">
      <c r="A105" s="42" t="s">
        <v>220</v>
      </c>
      <c r="B105" s="42">
        <v>1</v>
      </c>
      <c r="C105" s="42">
        <v>0</v>
      </c>
      <c r="D105" s="42">
        <v>1</v>
      </c>
      <c r="H105" s="42">
        <v>1</v>
      </c>
    </row>
    <row r="106" spans="1:16" ht="10.5">
      <c r="A106" s="42" t="s">
        <v>237</v>
      </c>
      <c r="B106" s="42">
        <v>1</v>
      </c>
      <c r="C106" s="42">
        <v>0</v>
      </c>
      <c r="D106" s="42">
        <v>1</v>
      </c>
      <c r="P106" s="42">
        <v>1</v>
      </c>
    </row>
    <row r="107" spans="1:6" ht="10.5">
      <c r="A107" s="42" t="s">
        <v>243</v>
      </c>
      <c r="B107" s="42">
        <v>1</v>
      </c>
      <c r="C107" s="42">
        <v>1</v>
      </c>
      <c r="D107" s="42">
        <v>0</v>
      </c>
      <c r="F107" s="42">
        <v>1</v>
      </c>
    </row>
    <row r="108" spans="1:7" ht="10.5">
      <c r="A108" s="42" t="s">
        <v>247</v>
      </c>
      <c r="B108" s="42">
        <v>1</v>
      </c>
      <c r="C108" s="42">
        <v>0</v>
      </c>
      <c r="D108" s="42">
        <v>1</v>
      </c>
      <c r="G108" s="42">
        <v>1</v>
      </c>
    </row>
    <row r="109" spans="1:15" ht="10.5">
      <c r="A109" s="42" t="s">
        <v>248</v>
      </c>
      <c r="B109" s="42">
        <v>1</v>
      </c>
      <c r="C109" s="42">
        <v>0</v>
      </c>
      <c r="D109" s="42">
        <v>1</v>
      </c>
      <c r="O109" s="42">
        <v>1</v>
      </c>
    </row>
    <row r="110" spans="1:6" ht="10.5">
      <c r="A110" s="42" t="s">
        <v>250</v>
      </c>
      <c r="B110" s="42">
        <v>1</v>
      </c>
      <c r="C110" s="42">
        <v>1</v>
      </c>
      <c r="D110" s="42">
        <v>0</v>
      </c>
      <c r="F110" s="42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43" bestFit="1" customWidth="1"/>
    <col min="2" max="2" width="9.28125" style="40" bestFit="1" customWidth="1"/>
    <col min="3" max="3" width="6.28125" style="40" bestFit="1" customWidth="1"/>
    <col min="4" max="4" width="5.8515625" style="40" bestFit="1" customWidth="1"/>
    <col min="5" max="5" width="10.00390625" style="40" bestFit="1" customWidth="1"/>
    <col min="6" max="6" width="8.8515625" style="40" bestFit="1" customWidth="1"/>
    <col min="7" max="7" width="12.00390625" style="40" bestFit="1" customWidth="1"/>
    <col min="8" max="8" width="8.7109375" style="40" bestFit="1" customWidth="1"/>
    <col min="9" max="9" width="8.8515625" style="40" bestFit="1" customWidth="1"/>
    <col min="10" max="11" width="9.7109375" style="40" bestFit="1" customWidth="1"/>
    <col min="12" max="12" width="4.7109375" style="40" bestFit="1" customWidth="1"/>
    <col min="13" max="13" width="5.8515625" style="40" bestFit="1" customWidth="1"/>
    <col min="14" max="14" width="6.28125" style="40" bestFit="1" customWidth="1"/>
    <col min="15" max="15" width="6.140625" style="40" bestFit="1" customWidth="1"/>
    <col min="16" max="16" width="9.140625" style="41" customWidth="1"/>
    <col min="17" max="16384" width="9.140625" style="40" customWidth="1"/>
  </cols>
  <sheetData>
    <row r="1" spans="1:16" s="38" customFormat="1" ht="10.5">
      <c r="A1" s="35" t="s">
        <v>331</v>
      </c>
      <c r="B1" s="35" t="s">
        <v>284</v>
      </c>
      <c r="C1" s="36" t="s">
        <v>282</v>
      </c>
      <c r="D1" s="36" t="s">
        <v>283</v>
      </c>
      <c r="E1" s="36" t="s">
        <v>287</v>
      </c>
      <c r="F1" s="36" t="s">
        <v>288</v>
      </c>
      <c r="G1" s="36" t="s">
        <v>289</v>
      </c>
      <c r="H1" s="36" t="s">
        <v>290</v>
      </c>
      <c r="I1" s="36" t="s">
        <v>291</v>
      </c>
      <c r="J1" s="36" t="s">
        <v>292</v>
      </c>
      <c r="K1" s="36" t="s">
        <v>293</v>
      </c>
      <c r="L1" s="36" t="s">
        <v>294</v>
      </c>
      <c r="M1" s="36" t="s">
        <v>295</v>
      </c>
      <c r="N1" s="36" t="s">
        <v>296</v>
      </c>
      <c r="O1" s="36" t="s">
        <v>297</v>
      </c>
      <c r="P1" s="37" t="s">
        <v>387</v>
      </c>
    </row>
    <row r="2" spans="1:16" ht="10.5">
      <c r="A2" s="42" t="s">
        <v>388</v>
      </c>
      <c r="B2" s="39">
        <v>2</v>
      </c>
      <c r="N2" s="39">
        <v>1</v>
      </c>
      <c r="O2" s="39">
        <v>1</v>
      </c>
      <c r="P2" s="41">
        <v>2</v>
      </c>
    </row>
    <row r="3" spans="1:16" ht="10.5">
      <c r="A3" s="42" t="s">
        <v>282</v>
      </c>
      <c r="B3" s="39">
        <v>25</v>
      </c>
      <c r="C3" s="39">
        <v>1</v>
      </c>
      <c r="E3" s="39">
        <v>1</v>
      </c>
      <c r="F3" s="39">
        <v>3</v>
      </c>
      <c r="I3" s="39">
        <v>1</v>
      </c>
      <c r="J3" s="39">
        <v>15</v>
      </c>
      <c r="K3" s="39">
        <v>3</v>
      </c>
      <c r="L3" s="39">
        <v>1</v>
      </c>
      <c r="P3" s="41">
        <f>B3/C15</f>
        <v>1.0869565217391304</v>
      </c>
    </row>
    <row r="4" spans="1:16" ht="10.5">
      <c r="A4" s="42" t="s">
        <v>283</v>
      </c>
      <c r="B4" s="39">
        <v>19</v>
      </c>
      <c r="D4" s="39">
        <v>2</v>
      </c>
      <c r="E4" s="39">
        <v>1</v>
      </c>
      <c r="F4" s="39">
        <v>2</v>
      </c>
      <c r="G4" s="39">
        <v>1</v>
      </c>
      <c r="J4" s="39">
        <v>7</v>
      </c>
      <c r="K4" s="39">
        <v>6</v>
      </c>
      <c r="P4" s="41">
        <f>B4/D15</f>
        <v>1.0555555555555556</v>
      </c>
    </row>
    <row r="5" spans="1:16" ht="10.5">
      <c r="A5" s="42" t="s">
        <v>287</v>
      </c>
      <c r="B5" s="39">
        <v>6</v>
      </c>
      <c r="D5" s="39">
        <v>1</v>
      </c>
      <c r="M5" s="39">
        <v>1</v>
      </c>
      <c r="N5" s="39">
        <v>4</v>
      </c>
      <c r="P5" s="41">
        <f>B5/E15</f>
        <v>0.6</v>
      </c>
    </row>
    <row r="6" spans="1:16" ht="10.5">
      <c r="A6" s="42" t="s">
        <v>288</v>
      </c>
      <c r="B6" s="39">
        <v>34</v>
      </c>
      <c r="C6" s="39">
        <v>2</v>
      </c>
      <c r="D6" s="39">
        <v>2</v>
      </c>
      <c r="F6" s="39">
        <v>1</v>
      </c>
      <c r="M6" s="39">
        <v>7</v>
      </c>
      <c r="N6" s="39">
        <v>13</v>
      </c>
      <c r="O6" s="39">
        <v>9</v>
      </c>
      <c r="P6" s="41">
        <f>B6/F15</f>
        <v>1</v>
      </c>
    </row>
    <row r="7" spans="1:16" ht="10.5">
      <c r="A7" s="42" t="s">
        <v>289</v>
      </c>
      <c r="B7" s="39">
        <v>5</v>
      </c>
      <c r="G7" s="39">
        <v>1</v>
      </c>
      <c r="N7" s="39">
        <v>2</v>
      </c>
      <c r="O7" s="39">
        <v>2</v>
      </c>
      <c r="P7" s="41">
        <f>B7/G15</f>
        <v>0.38461538461538464</v>
      </c>
    </row>
    <row r="8" spans="1:16" ht="10.5">
      <c r="A8" s="42" t="s">
        <v>290</v>
      </c>
      <c r="B8" s="39">
        <v>6</v>
      </c>
      <c r="M8" s="39">
        <v>1</v>
      </c>
      <c r="N8" s="39">
        <v>4</v>
      </c>
      <c r="O8" s="39">
        <v>1</v>
      </c>
      <c r="P8" s="41">
        <f>B8/H15</f>
        <v>1.5</v>
      </c>
    </row>
    <row r="9" spans="1:16" ht="10.5">
      <c r="A9" s="42" t="s">
        <v>292</v>
      </c>
      <c r="B9" s="39">
        <v>41</v>
      </c>
      <c r="C9" s="39">
        <v>13</v>
      </c>
      <c r="D9" s="39">
        <v>9</v>
      </c>
      <c r="M9" s="39">
        <v>5</v>
      </c>
      <c r="N9" s="39">
        <v>11</v>
      </c>
      <c r="O9" s="39">
        <v>3</v>
      </c>
      <c r="P9" s="41">
        <f>B9/J15</f>
        <v>0.7192982456140351</v>
      </c>
    </row>
    <row r="10" spans="1:16" ht="10.5">
      <c r="A10" s="42" t="s">
        <v>293</v>
      </c>
      <c r="B10" s="39">
        <v>17</v>
      </c>
      <c r="C10" s="39">
        <v>7</v>
      </c>
      <c r="D10" s="39">
        <v>4</v>
      </c>
      <c r="J10" s="39">
        <v>1</v>
      </c>
      <c r="N10" s="39">
        <v>3</v>
      </c>
      <c r="O10" s="39">
        <v>2</v>
      </c>
      <c r="P10" s="41">
        <f>B10/K15</f>
        <v>1.0625</v>
      </c>
    </row>
    <row r="11" spans="1:16" ht="10.5">
      <c r="A11" s="42" t="s">
        <v>294</v>
      </c>
      <c r="B11" s="39">
        <v>2</v>
      </c>
      <c r="N11" s="39">
        <v>2</v>
      </c>
      <c r="P11" s="41">
        <f>B11/L15</f>
        <v>0.2</v>
      </c>
    </row>
    <row r="12" spans="1:16" ht="10.5">
      <c r="A12" s="42" t="s">
        <v>295</v>
      </c>
      <c r="B12" s="39">
        <v>9</v>
      </c>
      <c r="E12" s="39">
        <v>2</v>
      </c>
      <c r="F12" s="39">
        <v>5</v>
      </c>
      <c r="J12" s="39">
        <v>2</v>
      </c>
      <c r="P12" s="41">
        <f>B12/M15</f>
        <v>0.6428571428571429</v>
      </c>
    </row>
    <row r="13" spans="1:16" ht="10.5">
      <c r="A13" s="42" t="s">
        <v>296</v>
      </c>
      <c r="B13" s="39">
        <v>90</v>
      </c>
      <c r="E13" s="39">
        <v>6</v>
      </c>
      <c r="F13" s="39">
        <v>20</v>
      </c>
      <c r="G13" s="39">
        <v>11</v>
      </c>
      <c r="H13" s="39">
        <v>4</v>
      </c>
      <c r="I13" s="39">
        <v>2</v>
      </c>
      <c r="J13" s="39">
        <v>31</v>
      </c>
      <c r="K13" s="39">
        <v>6</v>
      </c>
      <c r="L13" s="39">
        <v>9</v>
      </c>
      <c r="N13" s="39">
        <v>1</v>
      </c>
      <c r="P13" s="41">
        <f>B13/N15</f>
        <v>2.1951219512195124</v>
      </c>
    </row>
    <row r="14" spans="1:16" ht="10.5">
      <c r="A14" s="42" t="s">
        <v>297</v>
      </c>
      <c r="B14" s="39">
        <v>5</v>
      </c>
      <c r="F14" s="39">
        <v>3</v>
      </c>
      <c r="J14" s="39">
        <v>1</v>
      </c>
      <c r="K14" s="39">
        <v>1</v>
      </c>
      <c r="P14" s="41">
        <f>B14/O15</f>
        <v>0.2777777777777778</v>
      </c>
    </row>
    <row r="15" spans="1:16" s="38" customFormat="1" ht="10.5">
      <c r="A15" s="38" t="s">
        <v>389</v>
      </c>
      <c r="B15" s="38">
        <f aca="true" t="shared" si="0" ref="B15:P15">SUM(B2:B14)</f>
        <v>261</v>
      </c>
      <c r="C15" s="38">
        <f t="shared" si="0"/>
        <v>23</v>
      </c>
      <c r="D15" s="38">
        <f t="shared" si="0"/>
        <v>18</v>
      </c>
      <c r="E15" s="38">
        <f t="shared" si="0"/>
        <v>10</v>
      </c>
      <c r="F15" s="38">
        <f t="shared" si="0"/>
        <v>34</v>
      </c>
      <c r="G15" s="38">
        <f t="shared" si="0"/>
        <v>13</v>
      </c>
      <c r="H15" s="38">
        <f t="shared" si="0"/>
        <v>4</v>
      </c>
      <c r="I15" s="38">
        <f t="shared" si="0"/>
        <v>3</v>
      </c>
      <c r="J15" s="38">
        <f t="shared" si="0"/>
        <v>57</v>
      </c>
      <c r="K15" s="38">
        <f t="shared" si="0"/>
        <v>16</v>
      </c>
      <c r="L15" s="38">
        <f t="shared" si="0"/>
        <v>10</v>
      </c>
      <c r="M15" s="38">
        <f t="shared" si="0"/>
        <v>14</v>
      </c>
      <c r="N15" s="38">
        <f t="shared" si="0"/>
        <v>41</v>
      </c>
      <c r="O15" s="38">
        <f t="shared" si="0"/>
        <v>18</v>
      </c>
      <c r="P15" s="37">
        <f t="shared" si="0"/>
        <v>12.724682579378538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40" bestFit="1" customWidth="1"/>
    <col min="2" max="2" width="6.8515625" style="40" bestFit="1" customWidth="1"/>
    <col min="3" max="3" width="8.421875" style="40" bestFit="1" customWidth="1"/>
    <col min="4" max="4" width="5.00390625" style="40" bestFit="1" customWidth="1"/>
    <col min="5" max="5" width="8.7109375" style="40" bestFit="1" customWidth="1"/>
    <col min="6" max="6" width="5.140625" style="40" bestFit="1" customWidth="1"/>
    <col min="7" max="7" width="7.28125" style="40" bestFit="1" customWidth="1"/>
    <col min="8" max="9" width="6.7109375" style="40" bestFit="1" customWidth="1"/>
    <col min="10" max="10" width="10.7109375" style="40" bestFit="1" customWidth="1"/>
    <col min="11" max="11" width="6.00390625" style="40" bestFit="1" customWidth="1"/>
    <col min="12" max="12" width="7.57421875" style="40" bestFit="1" customWidth="1"/>
    <col min="13" max="13" width="6.140625" style="40" bestFit="1" customWidth="1"/>
    <col min="14" max="14" width="9.140625" style="41" customWidth="1"/>
    <col min="15" max="16384" width="9.140625" style="40" customWidth="1"/>
  </cols>
  <sheetData>
    <row r="1" spans="1:14" s="38" customFormat="1" ht="10.5">
      <c r="A1" s="35" t="s">
        <v>331</v>
      </c>
      <c r="B1" s="35" t="s">
        <v>271</v>
      </c>
      <c r="C1" s="35" t="s">
        <v>367</v>
      </c>
      <c r="D1" s="35" t="s">
        <v>368</v>
      </c>
      <c r="E1" s="36" t="s">
        <v>369</v>
      </c>
      <c r="F1" s="36" t="s">
        <v>370</v>
      </c>
      <c r="G1" s="36" t="s">
        <v>371</v>
      </c>
      <c r="H1" s="36" t="s">
        <v>372</v>
      </c>
      <c r="I1" s="36" t="s">
        <v>373</v>
      </c>
      <c r="J1" s="36" t="s">
        <v>374</v>
      </c>
      <c r="K1" s="36" t="s">
        <v>375</v>
      </c>
      <c r="L1" s="36" t="s">
        <v>376</v>
      </c>
      <c r="M1" s="36" t="s">
        <v>377</v>
      </c>
      <c r="N1" s="37" t="s">
        <v>378</v>
      </c>
    </row>
    <row r="2" spans="1:14" ht="10.5">
      <c r="A2" s="39" t="s">
        <v>379</v>
      </c>
      <c r="B2" s="39">
        <v>6</v>
      </c>
      <c r="C2" s="39">
        <f aca="true" t="shared" si="0" ref="C2:C22">E2+F2+G2+I2+J2+L2+M2</f>
        <v>0</v>
      </c>
      <c r="D2" s="39">
        <f aca="true" t="shared" si="1" ref="D2:D22">E2+G2+J2+L2+M2</f>
        <v>0</v>
      </c>
      <c r="K2" s="39">
        <v>6</v>
      </c>
      <c r="N2" s="41">
        <f aca="true" t="shared" si="2" ref="N2:N23">C2/B2</f>
        <v>0</v>
      </c>
    </row>
    <row r="3" spans="1:14" ht="10.5">
      <c r="A3" s="39" t="s">
        <v>380</v>
      </c>
      <c r="B3" s="39">
        <v>6</v>
      </c>
      <c r="C3" s="39">
        <f t="shared" si="0"/>
        <v>0</v>
      </c>
      <c r="D3" s="39">
        <f t="shared" si="1"/>
        <v>0</v>
      </c>
      <c r="K3" s="39">
        <v>6</v>
      </c>
      <c r="N3" s="41">
        <f t="shared" si="2"/>
        <v>0</v>
      </c>
    </row>
    <row r="4" spans="1:14" ht="10.5">
      <c r="A4" s="39" t="s">
        <v>381</v>
      </c>
      <c r="B4" s="39">
        <v>3</v>
      </c>
      <c r="C4" s="39">
        <f t="shared" si="0"/>
        <v>0</v>
      </c>
      <c r="D4" s="39">
        <f t="shared" si="1"/>
        <v>0</v>
      </c>
      <c r="K4" s="39">
        <v>3</v>
      </c>
      <c r="N4" s="41">
        <f t="shared" si="2"/>
        <v>0</v>
      </c>
    </row>
    <row r="5" spans="1:14" ht="10.5">
      <c r="A5" s="39" t="s">
        <v>282</v>
      </c>
      <c r="B5" s="39">
        <v>183</v>
      </c>
      <c r="C5" s="39">
        <f t="shared" si="0"/>
        <v>27</v>
      </c>
      <c r="D5" s="39">
        <f t="shared" si="1"/>
        <v>5</v>
      </c>
      <c r="F5" s="39">
        <v>22</v>
      </c>
      <c r="G5" s="39">
        <v>2</v>
      </c>
      <c r="H5" s="39">
        <v>45</v>
      </c>
      <c r="K5" s="39">
        <v>111</v>
      </c>
      <c r="M5" s="39">
        <v>3</v>
      </c>
      <c r="N5" s="41">
        <f t="shared" si="2"/>
        <v>0.14754098360655737</v>
      </c>
    </row>
    <row r="6" spans="1:14" ht="10.5">
      <c r="A6" s="39" t="s">
        <v>283</v>
      </c>
      <c r="B6" s="39">
        <v>126</v>
      </c>
      <c r="C6" s="39">
        <f t="shared" si="0"/>
        <v>21</v>
      </c>
      <c r="D6" s="39">
        <f t="shared" si="1"/>
        <v>3</v>
      </c>
      <c r="F6" s="39">
        <v>18</v>
      </c>
      <c r="G6" s="39">
        <v>1</v>
      </c>
      <c r="H6" s="39">
        <v>23</v>
      </c>
      <c r="J6" s="39">
        <v>2</v>
      </c>
      <c r="K6" s="39">
        <v>82</v>
      </c>
      <c r="N6" s="41">
        <f t="shared" si="2"/>
        <v>0.16666666666666666</v>
      </c>
    </row>
    <row r="7" spans="1:14" ht="10.5">
      <c r="A7" s="39" t="s">
        <v>382</v>
      </c>
      <c r="B7" s="39">
        <v>5</v>
      </c>
      <c r="C7" s="39">
        <f t="shared" si="0"/>
        <v>0</v>
      </c>
      <c r="D7" s="39">
        <f t="shared" si="1"/>
        <v>0</v>
      </c>
      <c r="K7" s="39">
        <v>5</v>
      </c>
      <c r="N7" s="41">
        <f t="shared" si="2"/>
        <v>0</v>
      </c>
    </row>
    <row r="8" spans="1:14" ht="10.5">
      <c r="A8" s="39" t="s">
        <v>287</v>
      </c>
      <c r="B8" s="39">
        <v>129</v>
      </c>
      <c r="C8" s="39">
        <f t="shared" si="0"/>
        <v>10</v>
      </c>
      <c r="D8" s="39">
        <f t="shared" si="1"/>
        <v>3</v>
      </c>
      <c r="E8" s="39">
        <v>1</v>
      </c>
      <c r="F8" s="39">
        <v>7</v>
      </c>
      <c r="H8" s="39">
        <v>8</v>
      </c>
      <c r="J8" s="39">
        <v>2</v>
      </c>
      <c r="K8" s="39">
        <v>111</v>
      </c>
      <c r="N8" s="41">
        <f t="shared" si="2"/>
        <v>0.07751937984496124</v>
      </c>
    </row>
    <row r="9" spans="1:14" ht="10.5">
      <c r="A9" s="39" t="s">
        <v>288</v>
      </c>
      <c r="B9" s="39">
        <v>265</v>
      </c>
      <c r="C9" s="39">
        <f t="shared" si="0"/>
        <v>38</v>
      </c>
      <c r="D9" s="39">
        <f t="shared" si="1"/>
        <v>9</v>
      </c>
      <c r="F9" s="39">
        <v>29</v>
      </c>
      <c r="G9" s="39">
        <v>3</v>
      </c>
      <c r="H9" s="39">
        <v>12</v>
      </c>
      <c r="J9" s="39">
        <v>4</v>
      </c>
      <c r="K9" s="39">
        <v>215</v>
      </c>
      <c r="L9" s="39">
        <v>1</v>
      </c>
      <c r="M9" s="39">
        <v>1</v>
      </c>
      <c r="N9" s="41">
        <f t="shared" si="2"/>
        <v>0.14339622641509434</v>
      </c>
    </row>
    <row r="10" spans="1:14" ht="10.5">
      <c r="A10" s="39" t="s">
        <v>289</v>
      </c>
      <c r="B10" s="39">
        <v>98</v>
      </c>
      <c r="C10" s="39">
        <f t="shared" si="0"/>
        <v>16</v>
      </c>
      <c r="D10" s="39">
        <f t="shared" si="1"/>
        <v>5</v>
      </c>
      <c r="F10" s="39">
        <v>11</v>
      </c>
      <c r="G10" s="39">
        <v>1</v>
      </c>
      <c r="H10" s="39">
        <v>5</v>
      </c>
      <c r="J10" s="39">
        <v>2</v>
      </c>
      <c r="K10" s="39">
        <v>77</v>
      </c>
      <c r="M10" s="39">
        <v>2</v>
      </c>
      <c r="N10" s="41">
        <f t="shared" si="2"/>
        <v>0.16326530612244897</v>
      </c>
    </row>
    <row r="11" spans="1:14" ht="10.5">
      <c r="A11" s="39" t="s">
        <v>290</v>
      </c>
      <c r="B11" s="39">
        <v>30</v>
      </c>
      <c r="C11" s="39">
        <f t="shared" si="0"/>
        <v>5</v>
      </c>
      <c r="D11" s="39">
        <f t="shared" si="1"/>
        <v>2</v>
      </c>
      <c r="F11" s="39">
        <v>3</v>
      </c>
      <c r="G11" s="39">
        <v>1</v>
      </c>
      <c r="H11" s="39">
        <v>1</v>
      </c>
      <c r="J11" s="39">
        <v>1</v>
      </c>
      <c r="K11" s="39">
        <v>24</v>
      </c>
      <c r="N11" s="41">
        <f t="shared" si="2"/>
        <v>0.16666666666666666</v>
      </c>
    </row>
    <row r="12" spans="1:14" ht="10.5">
      <c r="A12" s="39" t="s">
        <v>291</v>
      </c>
      <c r="B12" s="39">
        <v>9</v>
      </c>
      <c r="C12" s="39">
        <f t="shared" si="0"/>
        <v>5</v>
      </c>
      <c r="D12" s="39">
        <f t="shared" si="1"/>
        <v>0</v>
      </c>
      <c r="F12" s="39">
        <v>5</v>
      </c>
      <c r="H12" s="39">
        <v>1</v>
      </c>
      <c r="K12" s="39">
        <v>3</v>
      </c>
      <c r="N12" s="41">
        <f t="shared" si="2"/>
        <v>0.5555555555555556</v>
      </c>
    </row>
    <row r="13" spans="1:14" ht="10.5">
      <c r="A13" s="39" t="s">
        <v>383</v>
      </c>
      <c r="B13" s="39">
        <v>1</v>
      </c>
      <c r="C13" s="39">
        <f t="shared" si="0"/>
        <v>0</v>
      </c>
      <c r="D13" s="39">
        <f t="shared" si="1"/>
        <v>0</v>
      </c>
      <c r="K13" s="39">
        <v>1</v>
      </c>
      <c r="N13" s="41">
        <f t="shared" si="2"/>
        <v>0</v>
      </c>
    </row>
    <row r="14" spans="1:14" ht="10.5">
      <c r="A14" s="39" t="s">
        <v>292</v>
      </c>
      <c r="B14" s="39">
        <v>280</v>
      </c>
      <c r="C14" s="39">
        <f t="shared" si="0"/>
        <v>65</v>
      </c>
      <c r="D14" s="39">
        <f t="shared" si="1"/>
        <v>31</v>
      </c>
      <c r="E14" s="39">
        <v>1</v>
      </c>
      <c r="F14" s="39">
        <v>34</v>
      </c>
      <c r="G14" s="39">
        <v>7</v>
      </c>
      <c r="H14" s="39">
        <v>16</v>
      </c>
      <c r="J14" s="39">
        <v>12</v>
      </c>
      <c r="K14" s="39">
        <v>199</v>
      </c>
      <c r="M14" s="39">
        <v>11</v>
      </c>
      <c r="N14" s="41">
        <f t="shared" si="2"/>
        <v>0.23214285714285715</v>
      </c>
    </row>
    <row r="15" spans="1:14" ht="10.5">
      <c r="A15" s="39" t="s">
        <v>293</v>
      </c>
      <c r="B15" s="39">
        <v>106</v>
      </c>
      <c r="C15" s="39">
        <f t="shared" si="0"/>
        <v>22</v>
      </c>
      <c r="D15" s="39">
        <f t="shared" si="1"/>
        <v>12</v>
      </c>
      <c r="F15" s="39">
        <v>10</v>
      </c>
      <c r="G15" s="39">
        <v>7</v>
      </c>
      <c r="H15" s="39">
        <v>6</v>
      </c>
      <c r="J15" s="39">
        <v>5</v>
      </c>
      <c r="K15" s="39">
        <v>78</v>
      </c>
      <c r="N15" s="41">
        <f t="shared" si="2"/>
        <v>0.20754716981132076</v>
      </c>
    </row>
    <row r="16" spans="1:14" ht="10.5">
      <c r="A16" s="39" t="s">
        <v>384</v>
      </c>
      <c r="B16" s="39">
        <v>6</v>
      </c>
      <c r="C16" s="39">
        <f t="shared" si="0"/>
        <v>0</v>
      </c>
      <c r="D16" s="39">
        <f t="shared" si="1"/>
        <v>0</v>
      </c>
      <c r="K16" s="39">
        <v>6</v>
      </c>
      <c r="N16" s="41">
        <f t="shared" si="2"/>
        <v>0</v>
      </c>
    </row>
    <row r="17" spans="1:14" ht="10.5">
      <c r="A17" s="39" t="s">
        <v>385</v>
      </c>
      <c r="B17" s="39">
        <v>1</v>
      </c>
      <c r="C17" s="39">
        <f t="shared" si="0"/>
        <v>0</v>
      </c>
      <c r="D17" s="39">
        <f t="shared" si="1"/>
        <v>0</v>
      </c>
      <c r="K17" s="39">
        <v>1</v>
      </c>
      <c r="N17" s="41">
        <f t="shared" si="2"/>
        <v>0</v>
      </c>
    </row>
    <row r="18" spans="1:14" ht="10.5">
      <c r="A18" s="39" t="s">
        <v>294</v>
      </c>
      <c r="B18" s="39">
        <v>20</v>
      </c>
      <c r="C18" s="39">
        <f t="shared" si="0"/>
        <v>10</v>
      </c>
      <c r="D18" s="39">
        <f t="shared" si="1"/>
        <v>5</v>
      </c>
      <c r="F18" s="39">
        <v>5</v>
      </c>
      <c r="G18" s="39">
        <v>1</v>
      </c>
      <c r="J18" s="39">
        <v>3</v>
      </c>
      <c r="K18" s="39">
        <v>10</v>
      </c>
      <c r="M18" s="39">
        <v>1</v>
      </c>
      <c r="N18" s="41">
        <f t="shared" si="2"/>
        <v>0.5</v>
      </c>
    </row>
    <row r="19" spans="1:14" ht="10.5">
      <c r="A19" s="39" t="s">
        <v>295</v>
      </c>
      <c r="B19" s="39">
        <v>109</v>
      </c>
      <c r="C19" s="39">
        <f t="shared" si="0"/>
        <v>18</v>
      </c>
      <c r="D19" s="39">
        <f t="shared" si="1"/>
        <v>7</v>
      </c>
      <c r="E19" s="39">
        <v>1</v>
      </c>
      <c r="F19" s="39">
        <v>10</v>
      </c>
      <c r="G19" s="39">
        <v>1</v>
      </c>
      <c r="H19" s="39">
        <v>3</v>
      </c>
      <c r="I19" s="39">
        <v>1</v>
      </c>
      <c r="J19" s="39">
        <v>4</v>
      </c>
      <c r="K19" s="39">
        <v>88</v>
      </c>
      <c r="M19" s="39">
        <v>1</v>
      </c>
      <c r="N19" s="41">
        <f t="shared" si="2"/>
        <v>0.1651376146788991</v>
      </c>
    </row>
    <row r="20" spans="1:14" ht="10.5">
      <c r="A20" s="39" t="s">
        <v>386</v>
      </c>
      <c r="B20" s="39">
        <v>1</v>
      </c>
      <c r="C20" s="39">
        <f t="shared" si="0"/>
        <v>0</v>
      </c>
      <c r="D20" s="39">
        <f t="shared" si="1"/>
        <v>0</v>
      </c>
      <c r="K20" s="39">
        <v>1</v>
      </c>
      <c r="N20" s="41">
        <f t="shared" si="2"/>
        <v>0</v>
      </c>
    </row>
    <row r="21" spans="1:14" ht="10.5">
      <c r="A21" s="39" t="s">
        <v>296</v>
      </c>
      <c r="B21" s="39">
        <v>513</v>
      </c>
      <c r="C21" s="39">
        <f t="shared" si="0"/>
        <v>50</v>
      </c>
      <c r="D21" s="39">
        <f t="shared" si="1"/>
        <v>20</v>
      </c>
      <c r="E21" s="39">
        <v>3</v>
      </c>
      <c r="F21" s="39">
        <v>30</v>
      </c>
      <c r="G21" s="39">
        <v>1</v>
      </c>
      <c r="H21" s="39">
        <v>52</v>
      </c>
      <c r="J21" s="39">
        <v>10</v>
      </c>
      <c r="K21" s="39">
        <v>411</v>
      </c>
      <c r="M21" s="39">
        <v>6</v>
      </c>
      <c r="N21" s="41">
        <f t="shared" si="2"/>
        <v>0.09746588693957114</v>
      </c>
    </row>
    <row r="22" spans="1:14" ht="10.5">
      <c r="A22" s="39" t="s">
        <v>297</v>
      </c>
      <c r="B22" s="39">
        <v>165</v>
      </c>
      <c r="C22" s="39">
        <f t="shared" si="0"/>
        <v>24</v>
      </c>
      <c r="D22" s="39">
        <f t="shared" si="1"/>
        <v>9</v>
      </c>
      <c r="E22" s="39">
        <v>2</v>
      </c>
      <c r="F22" s="39">
        <v>14</v>
      </c>
      <c r="G22" s="39">
        <v>3</v>
      </c>
      <c r="H22" s="39">
        <v>8</v>
      </c>
      <c r="I22" s="39">
        <v>1</v>
      </c>
      <c r="J22" s="39">
        <v>2</v>
      </c>
      <c r="K22" s="39">
        <v>133</v>
      </c>
      <c r="L22" s="39">
        <v>1</v>
      </c>
      <c r="M22" s="39">
        <v>1</v>
      </c>
      <c r="N22" s="41">
        <f t="shared" si="2"/>
        <v>0.14545454545454545</v>
      </c>
    </row>
    <row r="23" spans="1:14" s="38" customFormat="1" ht="10.5">
      <c r="A23" s="38" t="s">
        <v>389</v>
      </c>
      <c r="B23" s="38">
        <f>SUM(B2:B22)</f>
        <v>2062</v>
      </c>
      <c r="C23" s="38">
        <f aca="true" t="shared" si="3" ref="C23:N23">SUM(C2:C22)</f>
        <v>311</v>
      </c>
      <c r="D23" s="38">
        <f t="shared" si="3"/>
        <v>111</v>
      </c>
      <c r="E23" s="38">
        <f t="shared" si="3"/>
        <v>8</v>
      </c>
      <c r="F23" s="38">
        <f t="shared" si="3"/>
        <v>198</v>
      </c>
      <c r="G23" s="38">
        <f t="shared" si="3"/>
        <v>28</v>
      </c>
      <c r="H23" s="38">
        <f t="shared" si="3"/>
        <v>180</v>
      </c>
      <c r="I23" s="38">
        <f t="shared" si="3"/>
        <v>2</v>
      </c>
      <c r="J23" s="38">
        <f t="shared" si="3"/>
        <v>47</v>
      </c>
      <c r="K23" s="38">
        <f t="shared" si="3"/>
        <v>1571</v>
      </c>
      <c r="L23" s="38">
        <f t="shared" si="3"/>
        <v>2</v>
      </c>
      <c r="M23" s="38">
        <f t="shared" si="3"/>
        <v>26</v>
      </c>
      <c r="N23" s="37">
        <f t="shared" si="2"/>
        <v>0.15082444228903977</v>
      </c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1">
      <selection activeCell="A2" sqref="A2"/>
    </sheetView>
  </sheetViews>
  <sheetFormatPr defaultColWidth="9.140625" defaultRowHeight="12.75"/>
  <cols>
    <col min="1" max="1" width="41.57421875" style="49" bestFit="1" customWidth="1"/>
    <col min="2" max="2" width="52.28125" style="49" bestFit="1" customWidth="1"/>
    <col min="3" max="3" width="45.7109375" style="49" bestFit="1" customWidth="1"/>
    <col min="4" max="16384" width="9.140625" style="49" customWidth="1"/>
  </cols>
  <sheetData>
    <row r="1" spans="1:3" s="46" customFormat="1" ht="9">
      <c r="A1" s="45" t="s">
        <v>393</v>
      </c>
      <c r="B1" s="45" t="s">
        <v>302</v>
      </c>
      <c r="C1" s="45" t="s">
        <v>394</v>
      </c>
    </row>
    <row r="2" spans="1:3" ht="9">
      <c r="A2" s="47" t="s">
        <v>395</v>
      </c>
      <c r="B2" s="48"/>
      <c r="C2" s="48"/>
    </row>
    <row r="3" spans="1:3" ht="9">
      <c r="A3" s="47"/>
      <c r="B3" s="48"/>
      <c r="C3" s="48"/>
    </row>
    <row r="4" spans="1:3" ht="9">
      <c r="A4" s="50" t="s">
        <v>396</v>
      </c>
      <c r="B4" s="48"/>
      <c r="C4" s="48"/>
    </row>
    <row r="5" spans="1:3" ht="9">
      <c r="A5" s="49" t="s">
        <v>397</v>
      </c>
      <c r="B5" s="49" t="s">
        <v>398</v>
      </c>
      <c r="C5" s="51" t="s">
        <v>399</v>
      </c>
    </row>
    <row r="6" spans="1:3" ht="9">
      <c r="A6" s="49" t="s">
        <v>400</v>
      </c>
      <c r="B6" s="49" t="s">
        <v>401</v>
      </c>
      <c r="C6" s="51" t="s">
        <v>402</v>
      </c>
    </row>
    <row r="7" spans="1:3" ht="9">
      <c r="A7" s="49" t="s">
        <v>403</v>
      </c>
      <c r="B7" s="49" t="s">
        <v>404</v>
      </c>
      <c r="C7" s="51" t="s">
        <v>405</v>
      </c>
    </row>
    <row r="8" spans="1:3" ht="9">
      <c r="A8" s="49" t="s">
        <v>406</v>
      </c>
      <c r="B8" s="49" t="s">
        <v>407</v>
      </c>
      <c r="C8" s="51" t="s">
        <v>408</v>
      </c>
    </row>
    <row r="9" spans="1:3" ht="9">
      <c r="A9" s="49" t="s">
        <v>409</v>
      </c>
      <c r="B9" s="49" t="s">
        <v>410</v>
      </c>
      <c r="C9" s="51" t="s">
        <v>411</v>
      </c>
    </row>
    <row r="10" spans="1:3" ht="9">
      <c r="A10" s="49" t="s">
        <v>412</v>
      </c>
      <c r="B10" s="49" t="s">
        <v>413</v>
      </c>
      <c r="C10" s="51" t="s">
        <v>414</v>
      </c>
    </row>
    <row r="12" ht="9">
      <c r="A12" s="52" t="s">
        <v>415</v>
      </c>
    </row>
    <row r="13" spans="1:3" ht="9">
      <c r="A13" s="49" t="s">
        <v>416</v>
      </c>
      <c r="B13" s="49" t="s">
        <v>398</v>
      </c>
      <c r="C13" s="51" t="s">
        <v>417</v>
      </c>
    </row>
    <row r="14" spans="1:3" ht="9">
      <c r="A14" s="49" t="s">
        <v>418</v>
      </c>
      <c r="B14" s="49" t="s">
        <v>401</v>
      </c>
      <c r="C14" s="51" t="s">
        <v>419</v>
      </c>
    </row>
    <row r="15" spans="1:3" ht="9">
      <c r="A15" s="49" t="s">
        <v>406</v>
      </c>
      <c r="B15" s="49" t="s">
        <v>404</v>
      </c>
      <c r="C15" s="51" t="s">
        <v>420</v>
      </c>
    </row>
    <row r="16" spans="1:3" ht="9">
      <c r="A16" s="49" t="s">
        <v>421</v>
      </c>
      <c r="B16" s="49" t="s">
        <v>407</v>
      </c>
      <c r="C16" s="51" t="s">
        <v>422</v>
      </c>
    </row>
    <row r="17" spans="1:3" ht="9">
      <c r="A17" s="49" t="s">
        <v>423</v>
      </c>
      <c r="B17" s="49" t="s">
        <v>410</v>
      </c>
      <c r="C17" s="51" t="s">
        <v>424</v>
      </c>
    </row>
    <row r="18" spans="1:3" ht="9">
      <c r="A18" s="49" t="s">
        <v>409</v>
      </c>
      <c r="B18" s="49" t="s">
        <v>413</v>
      </c>
      <c r="C18" s="51" t="s">
        <v>425</v>
      </c>
    </row>
    <row r="20" ht="9">
      <c r="A20" s="52" t="s">
        <v>328</v>
      </c>
    </row>
    <row r="21" spans="1:3" ht="9">
      <c r="A21" s="49" t="s">
        <v>426</v>
      </c>
      <c r="B21" s="49" t="s">
        <v>398</v>
      </c>
      <c r="C21" s="51" t="s">
        <v>427</v>
      </c>
    </row>
    <row r="22" spans="1:3" ht="9">
      <c r="A22" s="49" t="s">
        <v>428</v>
      </c>
      <c r="B22" s="49" t="s">
        <v>401</v>
      </c>
      <c r="C22" s="51" t="s">
        <v>429</v>
      </c>
    </row>
    <row r="23" spans="1:3" ht="9">
      <c r="A23" s="49" t="s">
        <v>430</v>
      </c>
      <c r="B23" s="49" t="s">
        <v>404</v>
      </c>
      <c r="C23" s="51" t="s">
        <v>431</v>
      </c>
    </row>
    <row r="24" spans="1:3" ht="9">
      <c r="A24" s="49" t="s">
        <v>432</v>
      </c>
      <c r="B24" s="49" t="s">
        <v>407</v>
      </c>
      <c r="C24" s="51" t="s">
        <v>433</v>
      </c>
    </row>
    <row r="25" spans="1:3" ht="9">
      <c r="A25" s="49" t="s">
        <v>434</v>
      </c>
      <c r="B25" s="49" t="s">
        <v>410</v>
      </c>
      <c r="C25" s="51" t="s">
        <v>435</v>
      </c>
    </row>
    <row r="26" spans="1:3" ht="9">
      <c r="A26" s="49" t="s">
        <v>436</v>
      </c>
      <c r="B26" s="49" t="s">
        <v>413</v>
      </c>
      <c r="C26" s="51" t="s">
        <v>437</v>
      </c>
    </row>
    <row r="28" ht="9">
      <c r="A28" s="52" t="s">
        <v>438</v>
      </c>
    </row>
    <row r="29" spans="1:3" ht="9">
      <c r="A29" s="49" t="s">
        <v>439</v>
      </c>
      <c r="B29" s="49" t="s">
        <v>398</v>
      </c>
      <c r="C29" s="51" t="s">
        <v>440</v>
      </c>
    </row>
    <row r="30" spans="1:3" ht="9">
      <c r="A30" s="49" t="s">
        <v>441</v>
      </c>
      <c r="B30" s="49" t="s">
        <v>401</v>
      </c>
      <c r="C30" s="51" t="s">
        <v>442</v>
      </c>
    </row>
    <row r="31" spans="1:3" ht="9">
      <c r="A31" s="49" t="s">
        <v>443</v>
      </c>
      <c r="B31" s="49" t="s">
        <v>404</v>
      </c>
      <c r="C31" s="51" t="s">
        <v>444</v>
      </c>
    </row>
    <row r="32" spans="1:3" ht="9">
      <c r="A32" s="49" t="s">
        <v>445</v>
      </c>
      <c r="B32" s="49" t="s">
        <v>407</v>
      </c>
      <c r="C32" s="51" t="s">
        <v>446</v>
      </c>
    </row>
    <row r="33" spans="1:3" ht="9">
      <c r="A33" s="49" t="s">
        <v>447</v>
      </c>
      <c r="B33" s="49" t="s">
        <v>410</v>
      </c>
      <c r="C33" s="51" t="s">
        <v>448</v>
      </c>
    </row>
    <row r="34" spans="1:3" ht="9">
      <c r="A34" s="49" t="s">
        <v>449</v>
      </c>
      <c r="B34" s="49" t="s">
        <v>413</v>
      </c>
      <c r="C34" s="51" t="s">
        <v>450</v>
      </c>
    </row>
    <row r="36" ht="9">
      <c r="A36" s="52" t="s">
        <v>451</v>
      </c>
    </row>
    <row r="37" spans="1:3" ht="9">
      <c r="A37" s="49" t="s">
        <v>452</v>
      </c>
      <c r="B37" s="49" t="s">
        <v>398</v>
      </c>
      <c r="C37" s="51" t="s">
        <v>453</v>
      </c>
    </row>
    <row r="38" spans="1:3" ht="9">
      <c r="A38" s="49" t="s">
        <v>454</v>
      </c>
      <c r="B38" s="49" t="s">
        <v>401</v>
      </c>
      <c r="C38" s="51" t="s">
        <v>455</v>
      </c>
    </row>
    <row r="39" spans="1:3" ht="9">
      <c r="A39" s="49" t="s">
        <v>456</v>
      </c>
      <c r="B39" s="49" t="s">
        <v>404</v>
      </c>
      <c r="C39" s="51" t="s">
        <v>457</v>
      </c>
    </row>
    <row r="40" spans="1:3" ht="9">
      <c r="A40" s="49" t="s">
        <v>458</v>
      </c>
      <c r="B40" s="49" t="s">
        <v>407</v>
      </c>
      <c r="C40" s="51" t="s">
        <v>459</v>
      </c>
    </row>
    <row r="41" spans="1:3" ht="9">
      <c r="A41" s="49" t="s">
        <v>460</v>
      </c>
      <c r="B41" s="49" t="s">
        <v>410</v>
      </c>
      <c r="C41" s="51" t="s">
        <v>461</v>
      </c>
    </row>
    <row r="42" spans="1:3" ht="9">
      <c r="A42" s="49" t="s">
        <v>462</v>
      </c>
      <c r="B42" s="49" t="s">
        <v>413</v>
      </c>
      <c r="C42" s="51" t="s">
        <v>463</v>
      </c>
    </row>
    <row r="44" ht="9">
      <c r="A44" s="52" t="s">
        <v>464</v>
      </c>
    </row>
    <row r="45" spans="1:3" ht="9">
      <c r="A45" s="49" t="s">
        <v>465</v>
      </c>
      <c r="B45" s="49" t="s">
        <v>398</v>
      </c>
      <c r="C45" s="51" t="s">
        <v>466</v>
      </c>
    </row>
    <row r="46" spans="1:3" ht="9">
      <c r="A46" s="49" t="s">
        <v>467</v>
      </c>
      <c r="B46" s="49" t="s">
        <v>401</v>
      </c>
      <c r="C46" s="51" t="s">
        <v>468</v>
      </c>
    </row>
    <row r="47" spans="1:3" ht="9">
      <c r="A47" s="49" t="s">
        <v>469</v>
      </c>
      <c r="B47" s="49" t="s">
        <v>404</v>
      </c>
      <c r="C47" s="51" t="s">
        <v>470</v>
      </c>
    </row>
    <row r="48" spans="1:3" ht="9">
      <c r="A48" s="49" t="s">
        <v>471</v>
      </c>
      <c r="B48" s="49" t="s">
        <v>407</v>
      </c>
      <c r="C48" s="51" t="s">
        <v>472</v>
      </c>
    </row>
    <row r="49" spans="1:3" ht="9">
      <c r="A49" s="49" t="s">
        <v>473</v>
      </c>
      <c r="B49" s="49" t="s">
        <v>410</v>
      </c>
      <c r="C49" s="51" t="s">
        <v>474</v>
      </c>
    </row>
    <row r="50" spans="1:3" ht="9">
      <c r="A50" s="49" t="s">
        <v>475</v>
      </c>
      <c r="B50" s="49" t="s">
        <v>413</v>
      </c>
      <c r="C50" s="51" t="s">
        <v>476</v>
      </c>
    </row>
    <row r="52" ht="9">
      <c r="A52" s="52" t="s">
        <v>477</v>
      </c>
    </row>
    <row r="53" spans="1:3" ht="9">
      <c r="A53" s="53" t="s">
        <v>478</v>
      </c>
      <c r="B53" s="49" t="s">
        <v>398</v>
      </c>
      <c r="C53" s="51" t="s">
        <v>479</v>
      </c>
    </row>
    <row r="54" spans="1:3" ht="9">
      <c r="A54" s="53" t="s">
        <v>480</v>
      </c>
      <c r="B54" s="49" t="s">
        <v>401</v>
      </c>
      <c r="C54" s="51" t="s">
        <v>481</v>
      </c>
    </row>
    <row r="55" spans="1:3" ht="9">
      <c r="A55" s="53" t="s">
        <v>482</v>
      </c>
      <c r="B55" s="49" t="s">
        <v>404</v>
      </c>
      <c r="C55" s="51" t="s">
        <v>483</v>
      </c>
    </row>
    <row r="56" spans="1:3" ht="9">
      <c r="A56" s="53" t="s">
        <v>484</v>
      </c>
      <c r="B56" s="49" t="s">
        <v>407</v>
      </c>
      <c r="C56" s="51" t="s">
        <v>485</v>
      </c>
    </row>
    <row r="57" spans="1:3" ht="9">
      <c r="A57" s="53" t="s">
        <v>486</v>
      </c>
      <c r="B57" s="49" t="s">
        <v>410</v>
      </c>
      <c r="C57" s="51" t="s">
        <v>487</v>
      </c>
    </row>
    <row r="58" spans="1:3" ht="9">
      <c r="A58" s="53" t="s">
        <v>488</v>
      </c>
      <c r="B58" s="49" t="s">
        <v>413</v>
      </c>
      <c r="C58" s="51" t="s">
        <v>489</v>
      </c>
    </row>
    <row r="59" spans="1:3" ht="9">
      <c r="A59" s="53"/>
      <c r="C59" s="51"/>
    </row>
    <row r="61" ht="9">
      <c r="A61" s="52" t="s">
        <v>490</v>
      </c>
    </row>
    <row r="62" spans="1:3" ht="9">
      <c r="A62" s="49" t="s">
        <v>491</v>
      </c>
      <c r="B62" s="49" t="s">
        <v>492</v>
      </c>
      <c r="C62" s="51" t="s">
        <v>493</v>
      </c>
    </row>
    <row r="63" spans="1:3" ht="9">
      <c r="A63" s="49" t="s">
        <v>494</v>
      </c>
      <c r="B63" s="49" t="s">
        <v>495</v>
      </c>
      <c r="C63" s="51" t="s">
        <v>496</v>
      </c>
    </row>
    <row r="64" spans="1:3" ht="9">
      <c r="A64" s="49" t="s">
        <v>497</v>
      </c>
      <c r="B64" s="49" t="s">
        <v>498</v>
      </c>
      <c r="C64" s="51" t="s">
        <v>499</v>
      </c>
    </row>
    <row r="65" spans="1:3" ht="9">
      <c r="A65" s="49" t="s">
        <v>500</v>
      </c>
      <c r="B65" s="49" t="s">
        <v>501</v>
      </c>
      <c r="C65" s="51" t="s">
        <v>502</v>
      </c>
    </row>
    <row r="67" ht="9">
      <c r="A67" s="52" t="s">
        <v>503</v>
      </c>
    </row>
    <row r="68" spans="1:3" ht="9">
      <c r="A68" s="49" t="s">
        <v>504</v>
      </c>
      <c r="B68" s="49" t="s">
        <v>505</v>
      </c>
      <c r="C68" s="51" t="s">
        <v>506</v>
      </c>
    </row>
    <row r="69" spans="1:3" ht="9">
      <c r="A69" s="49" t="s">
        <v>507</v>
      </c>
      <c r="B69" s="49" t="s">
        <v>508</v>
      </c>
      <c r="C69" s="51" t="s">
        <v>509</v>
      </c>
    </row>
    <row r="70" spans="1:3" ht="9">
      <c r="A70" s="49" t="s">
        <v>510</v>
      </c>
      <c r="B70" s="49" t="s">
        <v>511</v>
      </c>
      <c r="C70" s="51" t="s">
        <v>512</v>
      </c>
    </row>
    <row r="71" spans="1:3" ht="9">
      <c r="A71" s="49" t="s">
        <v>513</v>
      </c>
      <c r="B71" s="49" t="s">
        <v>514</v>
      </c>
      <c r="C71" s="51" t="s">
        <v>515</v>
      </c>
    </row>
    <row r="72" spans="1:3" ht="9">
      <c r="A72" s="49" t="s">
        <v>516</v>
      </c>
      <c r="B72" s="49" t="s">
        <v>517</v>
      </c>
      <c r="C72" s="51" t="s">
        <v>518</v>
      </c>
    </row>
    <row r="73" spans="1:3" ht="9">
      <c r="A73" s="49" t="s">
        <v>519</v>
      </c>
      <c r="B73" s="49" t="s">
        <v>520</v>
      </c>
      <c r="C73" s="51" t="s">
        <v>521</v>
      </c>
    </row>
    <row r="74" spans="1:3" ht="9">
      <c r="A74" s="49" t="s">
        <v>522</v>
      </c>
      <c r="B74" s="49" t="s">
        <v>523</v>
      </c>
      <c r="C74" s="51" t="s">
        <v>524</v>
      </c>
    </row>
    <row r="75" spans="1:3" ht="9">
      <c r="A75" s="49" t="s">
        <v>525</v>
      </c>
      <c r="B75" s="49" t="s">
        <v>526</v>
      </c>
      <c r="C75" s="51" t="s">
        <v>527</v>
      </c>
    </row>
    <row r="76" spans="1:3" ht="9">
      <c r="A76" s="49" t="s">
        <v>528</v>
      </c>
      <c r="B76" s="49" t="s">
        <v>529</v>
      </c>
      <c r="C76" s="51" t="s">
        <v>530</v>
      </c>
    </row>
    <row r="77" spans="1:3" ht="9">
      <c r="A77" s="49" t="s">
        <v>531</v>
      </c>
      <c r="B77" s="49" t="s">
        <v>532</v>
      </c>
      <c r="C77" s="51" t="s">
        <v>533</v>
      </c>
    </row>
    <row r="78" spans="1:3" ht="9">
      <c r="A78" s="49" t="s">
        <v>534</v>
      </c>
      <c r="B78" s="49" t="s">
        <v>535</v>
      </c>
      <c r="C78" s="51" t="s">
        <v>536</v>
      </c>
    </row>
    <row r="79" spans="1:3" ht="9">
      <c r="A79" s="49" t="s">
        <v>537</v>
      </c>
      <c r="B79" s="49" t="s">
        <v>538</v>
      </c>
      <c r="C79" s="51" t="s">
        <v>539</v>
      </c>
    </row>
  </sheetData>
  <hyperlinks>
    <hyperlink ref="C5" r:id="rId1" display="http://www.s3events.com/gongs/39-45star.jpg"/>
    <hyperlink ref="C6" r:id="rId2" display="http://www.s3events.com/gongs/mid.jpg"/>
    <hyperlink ref="C7" r:id="rId3" display="http://www.s3events.com/gongs/dfm.jpg"/>
    <hyperlink ref="C8" r:id="rId4" display="http://www.s3events.com/gongs/dfc.jpg"/>
    <hyperlink ref="C9" r:id="rId5" display="http://www.s3events.com/gongs/afc.jpg"/>
    <hyperlink ref="C10" r:id="rId6" display="http://www.squadselectseries.com/gongs/dso.jpg"/>
    <hyperlink ref="C13" r:id="rId7" display="http://www.s3events.com/gongs/airmedal.jpg"/>
    <hyperlink ref="C14" r:id="rId8" display="http://www.s3events.com/gongs/bronzestar.jpg"/>
    <hyperlink ref="C15" r:id="rId9" display="http://www.s3events.com/gongs/usdfc.jpg"/>
    <hyperlink ref="C16" r:id="rId10" display="http://www.s3events.com/gongs/legionofmerit.jpg"/>
    <hyperlink ref="C17" r:id="rId11" display="http://www.s3events.com/gongs/silverstar.jpg"/>
    <hyperlink ref="C18" r:id="rId12" display="http://www.s3events.com/gongs/airforcecross.jpg"/>
    <hyperlink ref="C21" r:id="rId13" display="http://www.s3events.com/gongs/ironcross2.jpg"/>
    <hyperlink ref="C22" r:id="rId14" display="http://www.s3events.com/gongs/ironcross1.jpg"/>
    <hyperlink ref="C23" r:id="rId15" display="http://www.s3events.com/gongs/honorcup.jpg"/>
    <hyperlink ref="C24" r:id="rId16" display="http://www.s3events.com/gongs/germancross.jpg"/>
    <hyperlink ref="C25" r:id="rId17" display="http://www.s3events.com/gongs/warmerit.jpg"/>
    <hyperlink ref="C26" r:id="rId18" display="http://www.squadselectseries.com/gongs/knightscross.jpg"/>
    <hyperlink ref="C29" r:id="rId19" display="http://www.s3events.com/gongs/order_glory.jpg"/>
    <hyperlink ref="C30" r:id="rId20" display="http://www.s3events.com/gongs/order_badge_honor.jpg"/>
    <hyperlink ref="C31" r:id="rId21" display="http://www.s3events.com/gongs/order_red_star.jpg"/>
    <hyperlink ref="C32" r:id="rId22" display="http://www.s3events.com/gongs/order_patriotic_war.jpg"/>
    <hyperlink ref="C33" r:id="rId23" display="http://www.s3events.com/gongs/order_red_banner.jpg"/>
    <hyperlink ref="C34" r:id="rId24" display="http://www.s3events.com/gongs/order_of_lenin.jpg"/>
    <hyperlink ref="C37" r:id="rId25" display="http://www.s3events.com/gongs/wwiimedaglio.jpg"/>
    <hyperlink ref="C38" r:id="rId26" display="http://www.s3events.com/gongs/croce_merito_di_guerra.jpg"/>
    <hyperlink ref="C39" r:id="rId27" display="http://www.s3events.com/gongs/medaglio_di_bronzo.jpg"/>
    <hyperlink ref="C40" r:id="rId28" display="http://www.s3events.com/gongs/medaglio_d'argento.jpg"/>
    <hyperlink ref="C41" r:id="rId29" display="http://www.s3events.com/gongs/medaglio_d'oro.jpg"/>
    <hyperlink ref="C42" r:id="rId30" display="http://www.s3events.com/gongs/croce_militari_savoia.jpg"/>
    <hyperlink ref="C45" r:id="rId31" display="http://www.s3events.com/gongs/military_medal.jpg"/>
    <hyperlink ref="C46" r:id="rId32" display="http://www.s3events.com/gongs/war_medal.jpg"/>
    <hyperlink ref="C47" r:id="rId33" display="http://www.s3events.com/gongs/sacred_treasure.jpg"/>
    <hyperlink ref="C48" r:id="rId34" display="http://www.s3events.com/gongs/golden_kite.jpg"/>
    <hyperlink ref="C49" r:id="rId35" display="http://www.s3events.com/gongs/auspicious_clouds.jpg"/>
    <hyperlink ref="C50" r:id="rId36" display="http://www.s3events.com/gongs/rising_sun.jpg"/>
    <hyperlink ref="C53" r:id="rId37" display="http://www.s3events.com/gongs/medaillecommemorative.jpg"/>
    <hyperlink ref="C54" r:id="rId38" display="http://www.s3events.com/gongs/croixducombattant.jpg"/>
    <hyperlink ref="C55" r:id="rId39" display="http://www.s3events.com/gongs/croixdeguerre.jpg"/>
    <hyperlink ref="C56" r:id="rId40" display="http://www.s3events.com/gongs/medaillemilitaire.jpg"/>
    <hyperlink ref="C57" r:id="rId41" display="http://www.s3events.com/gongs/legiondhonneurchevalier.jpg"/>
    <hyperlink ref="C58" r:id="rId42" display="http://www.s3events.com/gongs/legiondhonneurcommandeur.jpg"/>
    <hyperlink ref="C62" r:id="rId43" display="http://www.s3events.com/gongs/donald_blakeslee.jpg"/>
    <hyperlink ref="C63" r:id="rId44" display="http://www.s3events.com/gongs/eric_hartman.jpg"/>
    <hyperlink ref="C64" r:id="rId45" display="http://www.s3events.com/gongs/guy_gibson.jpg"/>
    <hyperlink ref="C65" r:id="rId46" display="http://www.s3events.com/gongs/saburo_sakai.jpg"/>
    <hyperlink ref="C68" r:id="rId47" display="http://www.s3events.com/gongs/herakles_gold.jpg"/>
    <hyperlink ref="C69" r:id="rId48" display="http://www.s3events.com/gongs/herakles_silver.jpg"/>
    <hyperlink ref="C70" r:id="rId49" display="http://www.s3events.com/gongs/herakles_bronze.jpg"/>
    <hyperlink ref="C71" r:id="rId50" display="http://www.s3events.com/gongs/artemis_gold.jpg"/>
    <hyperlink ref="C72" r:id="rId51" display="http://www.s3events.com/gongs/artemis_silver.jpg"/>
    <hyperlink ref="C73" r:id="rId52" display="http://www.s3events.com/gongs/artemis_bronze.jpg"/>
    <hyperlink ref="C74" r:id="rId53" display="http://www.s3events.com/gongs/prometheus_gold.jpg"/>
    <hyperlink ref="C75" r:id="rId54" display="http://www.s3events.com/gongs/prometheus_silver.jpg"/>
    <hyperlink ref="C76" r:id="rId55" display="http://www.s3events.com/gongs/prometheus_bronze.jpg"/>
    <hyperlink ref="C77" r:id="rId56" display="http://www.s3events.com/gongs/ares_gold.jpg"/>
    <hyperlink ref="C78" r:id="rId57" display="http://www.s3events.com/gongs/ares_silver.jpg"/>
    <hyperlink ref="C79" r:id="rId58" display="http://www.s3events.com/gongs/ares_bronze.jpg"/>
  </hyperlinks>
  <printOptions/>
  <pageMargins left="0.75" right="0.75" top="1" bottom="1" header="0.5" footer="0.5"/>
  <pageSetup horizontalDpi="600" verticalDpi="600" orientation="portrait" r:id="rId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U1" sqref="U1"/>
    </sheetView>
  </sheetViews>
  <sheetFormatPr defaultColWidth="9.140625" defaultRowHeight="12.75"/>
  <cols>
    <col min="1" max="1" width="6.57421875" style="34" bestFit="1" customWidth="1"/>
    <col min="2" max="2" width="21.8515625" style="34" bestFit="1" customWidth="1"/>
    <col min="3" max="3" width="6.7109375" style="34" bestFit="1" customWidth="1"/>
    <col min="4" max="4" width="6.57421875" style="34" bestFit="1" customWidth="1"/>
    <col min="5" max="5" width="4.7109375" style="34" bestFit="1" customWidth="1"/>
    <col min="6" max="6" width="4.140625" style="34" bestFit="1" customWidth="1"/>
    <col min="7" max="7" width="5.140625" style="34" bestFit="1" customWidth="1"/>
    <col min="8" max="8" width="7.00390625" style="34" bestFit="1" customWidth="1"/>
    <col min="9" max="9" width="8.7109375" style="34" bestFit="1" customWidth="1"/>
    <col min="10" max="10" width="7.8515625" style="34" bestFit="1" customWidth="1"/>
    <col min="11" max="11" width="8.00390625" style="34" bestFit="1" customWidth="1"/>
    <col min="12" max="12" width="6.00390625" style="34" bestFit="1" customWidth="1"/>
    <col min="13" max="13" width="6.421875" style="34" bestFit="1" customWidth="1"/>
    <col min="14" max="14" width="3.57421875" style="34" bestFit="1" customWidth="1"/>
    <col min="15" max="15" width="7.8515625" style="34" bestFit="1" customWidth="1"/>
    <col min="16" max="16" width="4.7109375" style="34" bestFit="1" customWidth="1"/>
    <col min="17" max="17" width="4.57421875" style="34" bestFit="1" customWidth="1"/>
    <col min="18" max="18" width="5.7109375" style="34" bestFit="1" customWidth="1"/>
    <col min="19" max="19" width="6.140625" style="34" bestFit="1" customWidth="1"/>
    <col min="20" max="20" width="5.00390625" style="34" bestFit="1" customWidth="1"/>
    <col min="21" max="21" width="14.28125" style="34" bestFit="1" customWidth="1"/>
    <col min="22" max="16384" width="9.140625" style="34" customWidth="1"/>
  </cols>
  <sheetData>
    <row r="1" spans="1:21" s="33" customFormat="1" ht="9">
      <c r="A1" s="57" t="s">
        <v>257</v>
      </c>
      <c r="B1" s="57" t="s">
        <v>259</v>
      </c>
      <c r="C1" s="57" t="s">
        <v>275</v>
      </c>
      <c r="D1" s="57" t="s">
        <v>271</v>
      </c>
      <c r="E1" s="57" t="s">
        <v>270</v>
      </c>
      <c r="F1" s="57" t="s">
        <v>262</v>
      </c>
      <c r="G1" s="57" t="s">
        <v>266</v>
      </c>
      <c r="H1" s="57" t="s">
        <v>263</v>
      </c>
      <c r="I1" s="57" t="s">
        <v>284</v>
      </c>
      <c r="J1" s="57" t="s">
        <v>285</v>
      </c>
      <c r="K1" s="57" t="s">
        <v>286</v>
      </c>
      <c r="L1" s="57" t="s">
        <v>260</v>
      </c>
      <c r="M1" s="57" t="s">
        <v>265</v>
      </c>
      <c r="N1" s="58" t="s">
        <v>281</v>
      </c>
      <c r="O1" s="57" t="s">
        <v>285</v>
      </c>
      <c r="P1" s="57" t="s">
        <v>258</v>
      </c>
      <c r="Q1" s="59" t="s">
        <v>300</v>
      </c>
      <c r="R1" s="59" t="s">
        <v>301</v>
      </c>
      <c r="S1" s="59" t="s">
        <v>302</v>
      </c>
      <c r="T1" s="59" t="s">
        <v>392</v>
      </c>
      <c r="U1" s="59" t="s">
        <v>393</v>
      </c>
    </row>
    <row r="2" spans="1:21" ht="9">
      <c r="A2" s="54" t="s">
        <v>243</v>
      </c>
      <c r="B2" s="55" t="s">
        <v>98</v>
      </c>
      <c r="C2" s="8">
        <v>5</v>
      </c>
      <c r="D2" s="8">
        <v>5</v>
      </c>
      <c r="E2" s="8">
        <v>5</v>
      </c>
      <c r="I2" s="8">
        <v>0</v>
      </c>
      <c r="J2" s="8">
        <v>0</v>
      </c>
      <c r="K2" s="8">
        <v>0</v>
      </c>
      <c r="O2" s="34">
        <v>0</v>
      </c>
      <c r="P2" s="8">
        <v>101</v>
      </c>
      <c r="Q2" s="34">
        <v>15.15</v>
      </c>
      <c r="R2" s="34">
        <v>0</v>
      </c>
      <c r="S2" s="34">
        <v>15.15</v>
      </c>
      <c r="T2" s="34">
        <v>1</v>
      </c>
      <c r="U2" s="56" t="s">
        <v>409</v>
      </c>
    </row>
    <row r="3" spans="1:21" ht="9">
      <c r="A3" s="54" t="s">
        <v>63</v>
      </c>
      <c r="B3" s="55" t="s">
        <v>3</v>
      </c>
      <c r="C3" s="8">
        <v>5</v>
      </c>
      <c r="D3" s="8">
        <v>10</v>
      </c>
      <c r="E3" s="8">
        <v>9</v>
      </c>
      <c r="I3" s="8">
        <v>14</v>
      </c>
      <c r="J3" s="8">
        <v>0</v>
      </c>
      <c r="K3" s="8">
        <v>14</v>
      </c>
      <c r="L3" s="8">
        <v>1</v>
      </c>
      <c r="O3" s="34">
        <v>0</v>
      </c>
      <c r="Q3" s="34">
        <v>14.25</v>
      </c>
      <c r="R3" s="34">
        <v>0</v>
      </c>
      <c r="S3" s="34">
        <v>14.25</v>
      </c>
      <c r="T3" s="34">
        <v>2</v>
      </c>
      <c r="U3" s="56" t="s">
        <v>423</v>
      </c>
    </row>
    <row r="4" spans="1:21" ht="9">
      <c r="A4" s="54" t="s">
        <v>153</v>
      </c>
      <c r="B4" s="55" t="s">
        <v>30</v>
      </c>
      <c r="C4" s="8">
        <v>5</v>
      </c>
      <c r="D4" s="8">
        <v>7</v>
      </c>
      <c r="E4" s="8">
        <v>7</v>
      </c>
      <c r="I4" s="8">
        <v>2</v>
      </c>
      <c r="J4" s="8">
        <v>0</v>
      </c>
      <c r="K4" s="8">
        <v>2</v>
      </c>
      <c r="L4" s="8">
        <v>2</v>
      </c>
      <c r="O4" s="34">
        <v>0</v>
      </c>
      <c r="P4" s="8">
        <v>55</v>
      </c>
      <c r="Q4" s="34">
        <v>10.75</v>
      </c>
      <c r="R4" s="34">
        <v>0</v>
      </c>
      <c r="S4" s="34">
        <v>10.75</v>
      </c>
      <c r="T4" s="34">
        <v>3</v>
      </c>
      <c r="U4" s="56" t="s">
        <v>421</v>
      </c>
    </row>
    <row r="5" spans="1:21" ht="9">
      <c r="A5" s="54" t="s">
        <v>108</v>
      </c>
      <c r="B5" s="55" t="s">
        <v>7</v>
      </c>
      <c r="C5" s="8">
        <v>5</v>
      </c>
      <c r="D5" s="8">
        <v>13</v>
      </c>
      <c r="E5" s="8">
        <v>8</v>
      </c>
      <c r="I5" s="8">
        <v>2</v>
      </c>
      <c r="J5" s="8">
        <v>0</v>
      </c>
      <c r="K5" s="8">
        <v>2</v>
      </c>
      <c r="O5" s="34">
        <v>0</v>
      </c>
      <c r="P5" s="8">
        <v>37</v>
      </c>
      <c r="Q5" s="34">
        <v>7.55</v>
      </c>
      <c r="R5" s="34">
        <v>0</v>
      </c>
      <c r="S5" s="34">
        <v>7.55</v>
      </c>
      <c r="T5" s="34">
        <v>4</v>
      </c>
      <c r="U5" s="56" t="s">
        <v>540</v>
      </c>
    </row>
    <row r="6" spans="1:21" ht="9">
      <c r="A6" s="54" t="s">
        <v>128</v>
      </c>
      <c r="B6" s="55" t="s">
        <v>52</v>
      </c>
      <c r="C6" s="8">
        <v>5</v>
      </c>
      <c r="D6" s="8">
        <v>18</v>
      </c>
      <c r="E6" s="8">
        <v>14</v>
      </c>
      <c r="F6" s="8">
        <v>2</v>
      </c>
      <c r="I6" s="8">
        <v>6</v>
      </c>
      <c r="J6" s="8">
        <v>1</v>
      </c>
      <c r="K6" s="8">
        <v>5</v>
      </c>
      <c r="L6" s="8">
        <v>2</v>
      </c>
      <c r="M6" s="8">
        <v>2</v>
      </c>
      <c r="O6" s="34">
        <v>2</v>
      </c>
      <c r="Q6" s="34">
        <v>9.5</v>
      </c>
      <c r="R6" s="34">
        <v>2</v>
      </c>
      <c r="S6" s="34">
        <v>7.5</v>
      </c>
      <c r="T6" s="34">
        <v>4</v>
      </c>
      <c r="U6" s="56" t="s">
        <v>541</v>
      </c>
    </row>
    <row r="7" spans="1:21" ht="9">
      <c r="A7" s="54" t="s">
        <v>217</v>
      </c>
      <c r="B7" s="55" t="s">
        <v>27</v>
      </c>
      <c r="C7" s="8">
        <v>5</v>
      </c>
      <c r="D7" s="8">
        <v>19</v>
      </c>
      <c r="E7" s="8">
        <v>12</v>
      </c>
      <c r="I7" s="8">
        <v>3</v>
      </c>
      <c r="J7" s="8">
        <v>2</v>
      </c>
      <c r="K7" s="8">
        <v>1</v>
      </c>
      <c r="M7" s="8">
        <v>2</v>
      </c>
      <c r="O7" s="34">
        <v>2</v>
      </c>
      <c r="Q7" s="34">
        <v>7</v>
      </c>
      <c r="R7" s="34">
        <v>0</v>
      </c>
      <c r="S7" s="34">
        <v>7</v>
      </c>
      <c r="T7" s="34">
        <v>4</v>
      </c>
      <c r="U7" s="56" t="s">
        <v>541</v>
      </c>
    </row>
    <row r="8" spans="1:21" ht="9">
      <c r="A8" s="54" t="s">
        <v>192</v>
      </c>
      <c r="B8" s="55" t="s">
        <v>3</v>
      </c>
      <c r="C8" s="8">
        <v>4</v>
      </c>
      <c r="D8" s="8">
        <v>8</v>
      </c>
      <c r="E8" s="8">
        <v>8</v>
      </c>
      <c r="I8" s="8">
        <v>6</v>
      </c>
      <c r="J8" s="8">
        <v>0</v>
      </c>
      <c r="K8" s="8">
        <v>6</v>
      </c>
      <c r="L8" s="8">
        <v>2</v>
      </c>
      <c r="O8" s="34">
        <v>0</v>
      </c>
      <c r="Q8" s="34">
        <v>6.5</v>
      </c>
      <c r="R8" s="34">
        <v>0</v>
      </c>
      <c r="S8" s="34">
        <v>6.5</v>
      </c>
      <c r="T8" s="34">
        <v>4</v>
      </c>
      <c r="U8" s="56" t="s">
        <v>540</v>
      </c>
    </row>
    <row r="9" spans="1:21" ht="9">
      <c r="A9" s="54" t="s">
        <v>199</v>
      </c>
      <c r="B9" s="55" t="s">
        <v>98</v>
      </c>
      <c r="C9" s="8">
        <v>5</v>
      </c>
      <c r="D9" s="8">
        <v>9</v>
      </c>
      <c r="E9" s="8">
        <v>9</v>
      </c>
      <c r="I9" s="8">
        <v>1</v>
      </c>
      <c r="J9" s="8">
        <v>0</v>
      </c>
      <c r="K9" s="8">
        <v>1</v>
      </c>
      <c r="L9" s="8">
        <v>2</v>
      </c>
      <c r="O9" s="34">
        <v>0</v>
      </c>
      <c r="P9" s="8">
        <v>27</v>
      </c>
      <c r="Q9" s="34">
        <v>5.55</v>
      </c>
      <c r="R9" s="34">
        <v>0</v>
      </c>
      <c r="S9" s="34">
        <v>5.55</v>
      </c>
      <c r="T9" s="34">
        <v>5</v>
      </c>
      <c r="U9" s="56" t="s">
        <v>418</v>
      </c>
    </row>
    <row r="10" spans="1:21" ht="9">
      <c r="A10" s="54" t="s">
        <v>134</v>
      </c>
      <c r="B10" s="55" t="s">
        <v>13</v>
      </c>
      <c r="C10" s="8">
        <v>5</v>
      </c>
      <c r="D10" s="8">
        <v>19</v>
      </c>
      <c r="E10" s="8">
        <v>15</v>
      </c>
      <c r="F10" s="8">
        <v>3</v>
      </c>
      <c r="H10" s="8">
        <v>1</v>
      </c>
      <c r="I10" s="8">
        <v>8</v>
      </c>
      <c r="J10" s="8">
        <v>0</v>
      </c>
      <c r="K10" s="8">
        <v>8</v>
      </c>
      <c r="L10" s="8">
        <v>4</v>
      </c>
      <c r="O10" s="34">
        <v>0</v>
      </c>
      <c r="Q10" s="34">
        <v>9</v>
      </c>
      <c r="R10" s="34">
        <v>3.5</v>
      </c>
      <c r="S10" s="34">
        <v>5.5</v>
      </c>
      <c r="T10" s="34">
        <v>5</v>
      </c>
      <c r="U10" s="56" t="s">
        <v>418</v>
      </c>
    </row>
    <row r="11" spans="1:21" ht="9">
      <c r="A11" s="54" t="s">
        <v>84</v>
      </c>
      <c r="B11" s="55" t="s">
        <v>25</v>
      </c>
      <c r="C11" s="8">
        <v>4</v>
      </c>
      <c r="D11" s="8">
        <v>5</v>
      </c>
      <c r="E11" s="8">
        <v>5</v>
      </c>
      <c r="L11" s="8">
        <v>2</v>
      </c>
      <c r="O11" s="34">
        <v>0</v>
      </c>
      <c r="P11" s="8">
        <v>31</v>
      </c>
      <c r="Q11" s="34">
        <v>5.15</v>
      </c>
      <c r="R11" s="34">
        <v>0</v>
      </c>
      <c r="S11" s="34">
        <v>5.15</v>
      </c>
      <c r="T11" s="34">
        <v>5</v>
      </c>
      <c r="U11" s="56" t="s">
        <v>418</v>
      </c>
    </row>
    <row r="12" spans="1:21" ht="9">
      <c r="A12" s="54" t="s">
        <v>218</v>
      </c>
      <c r="B12" s="55" t="s">
        <v>1</v>
      </c>
      <c r="C12" s="8">
        <v>5</v>
      </c>
      <c r="D12" s="8">
        <v>11</v>
      </c>
      <c r="E12" s="8">
        <v>11</v>
      </c>
      <c r="I12" s="8">
        <v>5</v>
      </c>
      <c r="J12" s="8">
        <v>0</v>
      </c>
      <c r="K12" s="8">
        <v>5</v>
      </c>
      <c r="O12" s="34">
        <v>0</v>
      </c>
      <c r="Q12" s="34">
        <v>5</v>
      </c>
      <c r="R12" s="34">
        <v>0</v>
      </c>
      <c r="S12" s="34">
        <v>5</v>
      </c>
      <c r="T12" s="34">
        <v>5</v>
      </c>
      <c r="U12" s="56" t="s">
        <v>428</v>
      </c>
    </row>
    <row r="13" spans="1:21" ht="9">
      <c r="A13" s="54" t="s">
        <v>206</v>
      </c>
      <c r="B13" s="55" t="s">
        <v>98</v>
      </c>
      <c r="C13" s="8">
        <v>5</v>
      </c>
      <c r="D13" s="8">
        <v>6</v>
      </c>
      <c r="E13" s="8">
        <v>4</v>
      </c>
      <c r="I13" s="8">
        <v>3</v>
      </c>
      <c r="J13" s="8">
        <v>0</v>
      </c>
      <c r="K13" s="8">
        <v>3</v>
      </c>
      <c r="O13" s="34">
        <v>0</v>
      </c>
      <c r="P13" s="8">
        <v>11</v>
      </c>
      <c r="Q13" s="34">
        <v>4.65</v>
      </c>
      <c r="R13" s="34">
        <v>0</v>
      </c>
      <c r="S13" s="34">
        <v>4.65</v>
      </c>
      <c r="T13" s="34">
        <v>5</v>
      </c>
      <c r="U13" s="56" t="s">
        <v>418</v>
      </c>
    </row>
    <row r="14" spans="1:21" ht="9">
      <c r="A14" s="54" t="s">
        <v>56</v>
      </c>
      <c r="B14" s="55" t="s">
        <v>1</v>
      </c>
      <c r="C14" s="8">
        <v>5</v>
      </c>
      <c r="D14" s="8">
        <v>17</v>
      </c>
      <c r="E14" s="8">
        <v>12</v>
      </c>
      <c r="I14" s="8">
        <v>2</v>
      </c>
      <c r="J14" s="8">
        <v>1</v>
      </c>
      <c r="K14" s="8">
        <v>1</v>
      </c>
      <c r="M14" s="8">
        <v>1</v>
      </c>
      <c r="O14" s="34">
        <v>1</v>
      </c>
      <c r="Q14" s="34">
        <v>4</v>
      </c>
      <c r="R14" s="34">
        <v>0</v>
      </c>
      <c r="S14" s="34">
        <v>4</v>
      </c>
      <c r="T14" s="34">
        <v>5</v>
      </c>
      <c r="U14" s="56" t="s">
        <v>428</v>
      </c>
    </row>
    <row r="15" spans="1:21" ht="9">
      <c r="A15" s="54" t="s">
        <v>121</v>
      </c>
      <c r="B15" s="55" t="s">
        <v>25</v>
      </c>
      <c r="C15" s="8">
        <v>4</v>
      </c>
      <c r="D15" s="8">
        <v>5</v>
      </c>
      <c r="E15" s="8">
        <v>5</v>
      </c>
      <c r="I15" s="8">
        <v>3</v>
      </c>
      <c r="J15" s="8">
        <v>0</v>
      </c>
      <c r="K15" s="8">
        <v>3</v>
      </c>
      <c r="L15" s="8">
        <v>1</v>
      </c>
      <c r="O15" s="34">
        <v>0</v>
      </c>
      <c r="P15" s="8">
        <v>4</v>
      </c>
      <c r="Q15" s="34">
        <v>3.85</v>
      </c>
      <c r="R15" s="34">
        <v>0</v>
      </c>
      <c r="S15" s="34">
        <v>3.85</v>
      </c>
      <c r="T15" s="34">
        <v>5</v>
      </c>
      <c r="U15" s="56" t="s">
        <v>418</v>
      </c>
    </row>
    <row r="16" spans="1:21" ht="9">
      <c r="A16" s="54" t="s">
        <v>58</v>
      </c>
      <c r="B16" s="55" t="s">
        <v>3</v>
      </c>
      <c r="C16" s="8">
        <v>5</v>
      </c>
      <c r="D16" s="8">
        <v>10</v>
      </c>
      <c r="E16" s="8">
        <v>9</v>
      </c>
      <c r="F16" s="8">
        <v>1</v>
      </c>
      <c r="H16" s="8">
        <v>1</v>
      </c>
      <c r="I16" s="8">
        <v>5</v>
      </c>
      <c r="J16" s="8">
        <v>0</v>
      </c>
      <c r="K16" s="8">
        <v>5</v>
      </c>
      <c r="L16" s="8">
        <v>1</v>
      </c>
      <c r="O16" s="34">
        <v>0</v>
      </c>
      <c r="Q16" s="34">
        <v>5.25</v>
      </c>
      <c r="R16" s="34">
        <v>1.5</v>
      </c>
      <c r="S16" s="34">
        <v>3.75</v>
      </c>
      <c r="T16" s="34">
        <v>5</v>
      </c>
      <c r="U16" s="56" t="s">
        <v>418</v>
      </c>
    </row>
    <row r="17" spans="1:21" ht="9">
      <c r="A17" s="54" t="s">
        <v>238</v>
      </c>
      <c r="B17" s="55" t="s">
        <v>3</v>
      </c>
      <c r="C17" s="8">
        <v>5</v>
      </c>
      <c r="D17" s="8">
        <v>13</v>
      </c>
      <c r="E17" s="8">
        <v>12</v>
      </c>
      <c r="F17" s="8">
        <v>1</v>
      </c>
      <c r="H17" s="8">
        <v>1</v>
      </c>
      <c r="I17" s="8">
        <v>5</v>
      </c>
      <c r="J17" s="8">
        <v>0</v>
      </c>
      <c r="K17" s="8">
        <v>5</v>
      </c>
      <c r="L17" s="8">
        <v>1</v>
      </c>
      <c r="O17" s="34">
        <v>0</v>
      </c>
      <c r="Q17" s="34">
        <v>5.25</v>
      </c>
      <c r="R17" s="34">
        <v>1.5</v>
      </c>
      <c r="S17" s="34">
        <v>3.75</v>
      </c>
      <c r="T17" s="34">
        <v>5</v>
      </c>
      <c r="U17" s="56" t="s">
        <v>418</v>
      </c>
    </row>
    <row r="18" spans="1:21" ht="9">
      <c r="A18" s="54" t="s">
        <v>114</v>
      </c>
      <c r="B18" s="55" t="s">
        <v>7</v>
      </c>
      <c r="C18" s="8">
        <v>4</v>
      </c>
      <c r="D18" s="8">
        <v>5</v>
      </c>
      <c r="E18" s="8">
        <v>5</v>
      </c>
      <c r="O18" s="34">
        <v>0</v>
      </c>
      <c r="P18" s="8">
        <v>24</v>
      </c>
      <c r="Q18" s="34">
        <v>3.6</v>
      </c>
      <c r="R18" s="34">
        <v>0</v>
      </c>
      <c r="S18" s="34">
        <v>3.6</v>
      </c>
      <c r="T18" s="34">
        <v>5</v>
      </c>
      <c r="U18" s="56" t="s">
        <v>418</v>
      </c>
    </row>
    <row r="19" spans="1:21" ht="9">
      <c r="A19" s="54" t="s">
        <v>219</v>
      </c>
      <c r="B19" s="55" t="s">
        <v>3</v>
      </c>
      <c r="C19" s="8">
        <v>5</v>
      </c>
      <c r="D19" s="8">
        <v>10</v>
      </c>
      <c r="E19" s="8">
        <v>10</v>
      </c>
      <c r="I19" s="8">
        <v>3</v>
      </c>
      <c r="J19" s="8">
        <v>0</v>
      </c>
      <c r="K19" s="8">
        <v>3</v>
      </c>
      <c r="L19" s="8">
        <v>2</v>
      </c>
      <c r="O19" s="34">
        <v>0</v>
      </c>
      <c r="Q19" s="34">
        <v>3.5</v>
      </c>
      <c r="R19" s="34">
        <v>0</v>
      </c>
      <c r="S19" s="34">
        <v>3.5</v>
      </c>
      <c r="T19" s="34">
        <v>5</v>
      </c>
      <c r="U19" s="56" t="s">
        <v>418</v>
      </c>
    </row>
    <row r="20" spans="1:21" ht="9">
      <c r="A20" s="54" t="s">
        <v>207</v>
      </c>
      <c r="B20" s="55" t="s">
        <v>30</v>
      </c>
      <c r="C20" s="8">
        <v>4</v>
      </c>
      <c r="D20" s="8">
        <v>9</v>
      </c>
      <c r="E20" s="8">
        <v>6</v>
      </c>
      <c r="F20" s="8">
        <v>2</v>
      </c>
      <c r="H20" s="8">
        <v>2</v>
      </c>
      <c r="I20" s="8">
        <v>1</v>
      </c>
      <c r="J20" s="8">
        <v>0</v>
      </c>
      <c r="K20" s="8">
        <v>1</v>
      </c>
      <c r="L20" s="8">
        <v>2</v>
      </c>
      <c r="O20" s="34">
        <v>0</v>
      </c>
      <c r="P20" s="8">
        <v>33</v>
      </c>
      <c r="Q20" s="34">
        <v>6.45</v>
      </c>
      <c r="R20" s="34">
        <v>3</v>
      </c>
      <c r="S20" s="34">
        <v>3.45</v>
      </c>
      <c r="T20" s="34">
        <v>5</v>
      </c>
      <c r="U20" s="56" t="s">
        <v>418</v>
      </c>
    </row>
    <row r="21" spans="1:21" ht="9">
      <c r="A21" s="54" t="s">
        <v>69</v>
      </c>
      <c r="B21" s="55" t="s">
        <v>30</v>
      </c>
      <c r="C21" s="8">
        <v>5</v>
      </c>
      <c r="D21" s="8">
        <v>9</v>
      </c>
      <c r="E21" s="8">
        <v>7</v>
      </c>
      <c r="F21" s="8">
        <v>1</v>
      </c>
      <c r="H21" s="8">
        <v>1</v>
      </c>
      <c r="I21" s="8">
        <v>1</v>
      </c>
      <c r="J21" s="8">
        <v>0</v>
      </c>
      <c r="K21" s="8">
        <v>1</v>
      </c>
      <c r="L21" s="8">
        <v>3</v>
      </c>
      <c r="O21" s="34">
        <v>0</v>
      </c>
      <c r="P21" s="8">
        <v>21</v>
      </c>
      <c r="Q21" s="34">
        <v>4.9</v>
      </c>
      <c r="R21" s="34">
        <v>1.5</v>
      </c>
      <c r="S21" s="34">
        <v>3.4</v>
      </c>
      <c r="T21" s="34">
        <v>5</v>
      </c>
      <c r="U21" s="56" t="s">
        <v>418</v>
      </c>
    </row>
    <row r="22" spans="1:21" ht="9">
      <c r="A22" s="54" t="s">
        <v>149</v>
      </c>
      <c r="B22" s="55" t="s">
        <v>5</v>
      </c>
      <c r="C22" s="8">
        <v>5</v>
      </c>
      <c r="D22" s="8">
        <v>10</v>
      </c>
      <c r="E22" s="8">
        <v>10</v>
      </c>
      <c r="I22" s="8">
        <v>2</v>
      </c>
      <c r="J22" s="8">
        <v>0</v>
      </c>
      <c r="K22" s="8">
        <v>2</v>
      </c>
      <c r="L22" s="8">
        <v>1</v>
      </c>
      <c r="M22" s="8">
        <v>1</v>
      </c>
      <c r="O22" s="34">
        <v>1</v>
      </c>
      <c r="Q22" s="34">
        <v>3.25</v>
      </c>
      <c r="R22" s="34">
        <v>0</v>
      </c>
      <c r="S22" s="34">
        <v>3.25</v>
      </c>
      <c r="T22" s="34">
        <v>5</v>
      </c>
      <c r="U22" s="56" t="s">
        <v>428</v>
      </c>
    </row>
    <row r="23" spans="1:21" ht="9">
      <c r="A23" s="54" t="s">
        <v>232</v>
      </c>
      <c r="B23" s="55" t="s">
        <v>5</v>
      </c>
      <c r="C23" s="8">
        <v>4</v>
      </c>
      <c r="D23" s="8">
        <v>11</v>
      </c>
      <c r="E23" s="8">
        <v>9</v>
      </c>
      <c r="I23" s="8">
        <v>2</v>
      </c>
      <c r="J23" s="8">
        <v>1</v>
      </c>
      <c r="K23" s="8">
        <v>1</v>
      </c>
      <c r="L23" s="8">
        <v>1</v>
      </c>
      <c r="O23" s="34">
        <v>0</v>
      </c>
      <c r="Q23" s="34">
        <v>3.25</v>
      </c>
      <c r="R23" s="34">
        <v>0</v>
      </c>
      <c r="S23" s="34">
        <v>3.25</v>
      </c>
      <c r="T23" s="34">
        <v>5</v>
      </c>
      <c r="U23" s="56" t="s">
        <v>428</v>
      </c>
    </row>
    <row r="24" spans="1:21" ht="9">
      <c r="A24" s="54" t="s">
        <v>148</v>
      </c>
      <c r="B24" s="55" t="s">
        <v>27</v>
      </c>
      <c r="C24" s="8">
        <v>5</v>
      </c>
      <c r="D24" s="8">
        <v>24</v>
      </c>
      <c r="E24" s="8">
        <v>22</v>
      </c>
      <c r="F24" s="8">
        <v>1</v>
      </c>
      <c r="H24" s="8">
        <v>1</v>
      </c>
      <c r="I24" s="8">
        <v>2</v>
      </c>
      <c r="J24" s="8">
        <v>1</v>
      </c>
      <c r="K24" s="8">
        <v>1</v>
      </c>
      <c r="L24" s="8">
        <v>2</v>
      </c>
      <c r="M24" s="8">
        <v>1</v>
      </c>
      <c r="O24" s="34">
        <v>1</v>
      </c>
      <c r="Q24" s="34">
        <v>4.5</v>
      </c>
      <c r="R24" s="34">
        <v>1.5</v>
      </c>
      <c r="S24" s="34">
        <v>3</v>
      </c>
      <c r="T24" s="34">
        <v>5</v>
      </c>
      <c r="U24" s="56" t="s">
        <v>428</v>
      </c>
    </row>
    <row r="25" spans="1:21" ht="9">
      <c r="A25" s="54" t="s">
        <v>205</v>
      </c>
      <c r="B25" s="55" t="s">
        <v>3</v>
      </c>
      <c r="C25" s="8">
        <v>5</v>
      </c>
      <c r="D25" s="8">
        <v>11</v>
      </c>
      <c r="E25" s="8">
        <v>11</v>
      </c>
      <c r="I25" s="8">
        <v>2</v>
      </c>
      <c r="J25" s="8">
        <v>0</v>
      </c>
      <c r="K25" s="8">
        <v>2</v>
      </c>
      <c r="L25" s="8">
        <v>1</v>
      </c>
      <c r="O25" s="34">
        <v>0</v>
      </c>
      <c r="Q25" s="34">
        <v>2.25</v>
      </c>
      <c r="R25" s="34">
        <v>0</v>
      </c>
      <c r="S25" s="34">
        <v>2.25</v>
      </c>
      <c r="T25" s="34">
        <v>6</v>
      </c>
      <c r="U25" s="56" t="s">
        <v>542</v>
      </c>
    </row>
    <row r="26" spans="1:21" ht="9">
      <c r="A26" s="54" t="s">
        <v>67</v>
      </c>
      <c r="B26" s="55" t="s">
        <v>13</v>
      </c>
      <c r="C26" s="8">
        <v>4</v>
      </c>
      <c r="D26" s="8">
        <v>9</v>
      </c>
      <c r="E26" s="8">
        <v>9</v>
      </c>
      <c r="I26" s="8">
        <v>2</v>
      </c>
      <c r="J26" s="8">
        <v>0</v>
      </c>
      <c r="K26" s="8">
        <v>2</v>
      </c>
      <c r="L26" s="8">
        <v>1</v>
      </c>
      <c r="O26" s="34">
        <v>0</v>
      </c>
      <c r="Q26" s="34">
        <v>2.25</v>
      </c>
      <c r="R26" s="34">
        <v>0</v>
      </c>
      <c r="S26" s="34">
        <v>2.25</v>
      </c>
      <c r="T26" s="34">
        <v>6</v>
      </c>
      <c r="U26" s="56" t="s">
        <v>542</v>
      </c>
    </row>
    <row r="27" spans="1:21" ht="9">
      <c r="A27" s="54" t="s">
        <v>159</v>
      </c>
      <c r="B27" s="55" t="s">
        <v>25</v>
      </c>
      <c r="C27" s="8">
        <v>5</v>
      </c>
      <c r="D27" s="8">
        <v>6</v>
      </c>
      <c r="E27" s="8">
        <v>5</v>
      </c>
      <c r="F27" s="8">
        <v>1</v>
      </c>
      <c r="I27" s="8">
        <v>3</v>
      </c>
      <c r="J27" s="8">
        <v>0</v>
      </c>
      <c r="K27" s="8">
        <v>3</v>
      </c>
      <c r="L27" s="8">
        <v>1</v>
      </c>
      <c r="O27" s="34">
        <v>0</v>
      </c>
      <c r="Q27" s="34">
        <v>3.25</v>
      </c>
      <c r="R27" s="34">
        <v>1</v>
      </c>
      <c r="S27" s="34">
        <v>2.25</v>
      </c>
      <c r="T27" s="34">
        <v>6</v>
      </c>
      <c r="U27" s="56" t="s">
        <v>542</v>
      </c>
    </row>
    <row r="28" spans="1:21" ht="9">
      <c r="A28" s="54" t="s">
        <v>214</v>
      </c>
      <c r="B28" s="55" t="s">
        <v>25</v>
      </c>
      <c r="C28" s="8">
        <v>4</v>
      </c>
      <c r="D28" s="8">
        <v>7</v>
      </c>
      <c r="E28" s="8">
        <v>9</v>
      </c>
      <c r="O28" s="34">
        <v>0</v>
      </c>
      <c r="P28" s="8">
        <v>14</v>
      </c>
      <c r="Q28" s="34">
        <v>2.1</v>
      </c>
      <c r="R28" s="34">
        <v>0</v>
      </c>
      <c r="S28" s="34">
        <v>2.1</v>
      </c>
      <c r="T28" s="34">
        <v>6</v>
      </c>
      <c r="U28" s="56" t="s">
        <v>542</v>
      </c>
    </row>
    <row r="29" spans="1:21" ht="9">
      <c r="A29" s="54" t="s">
        <v>184</v>
      </c>
      <c r="B29" s="55" t="s">
        <v>1</v>
      </c>
      <c r="C29" s="8">
        <v>4</v>
      </c>
      <c r="D29" s="8">
        <v>12</v>
      </c>
      <c r="E29" s="8">
        <v>11</v>
      </c>
      <c r="F29" s="8">
        <v>1</v>
      </c>
      <c r="I29" s="8">
        <v>2</v>
      </c>
      <c r="J29" s="8">
        <v>0</v>
      </c>
      <c r="K29" s="8">
        <v>2</v>
      </c>
      <c r="M29" s="8">
        <v>1</v>
      </c>
      <c r="O29" s="34">
        <v>1</v>
      </c>
      <c r="Q29" s="34">
        <v>3</v>
      </c>
      <c r="R29" s="34">
        <v>1</v>
      </c>
      <c r="S29" s="34">
        <v>2</v>
      </c>
      <c r="T29" s="34">
        <v>6</v>
      </c>
      <c r="U29" s="56" t="s">
        <v>426</v>
      </c>
    </row>
    <row r="30" spans="1:21" ht="9">
      <c r="A30" s="54" t="s">
        <v>99</v>
      </c>
      <c r="B30" s="55" t="s">
        <v>3</v>
      </c>
      <c r="C30" s="8">
        <v>4</v>
      </c>
      <c r="D30" s="8">
        <v>11</v>
      </c>
      <c r="E30" s="8">
        <v>6</v>
      </c>
      <c r="F30" s="8">
        <v>1</v>
      </c>
      <c r="H30" s="8">
        <v>1</v>
      </c>
      <c r="I30" s="8">
        <v>3</v>
      </c>
      <c r="J30" s="8">
        <v>0</v>
      </c>
      <c r="K30" s="8">
        <v>3</v>
      </c>
      <c r="L30" s="8">
        <v>2</v>
      </c>
      <c r="O30" s="34">
        <v>0</v>
      </c>
      <c r="Q30" s="34">
        <v>3.5</v>
      </c>
      <c r="R30" s="34">
        <v>1.5</v>
      </c>
      <c r="S30" s="34">
        <v>2</v>
      </c>
      <c r="T30" s="34">
        <v>6</v>
      </c>
      <c r="U30" s="56" t="s">
        <v>542</v>
      </c>
    </row>
    <row r="31" spans="1:21" ht="9">
      <c r="A31" s="54" t="s">
        <v>39</v>
      </c>
      <c r="B31" s="55" t="s">
        <v>40</v>
      </c>
      <c r="C31" s="8">
        <v>5</v>
      </c>
      <c r="D31" s="8">
        <v>9</v>
      </c>
      <c r="E31" s="8">
        <v>7</v>
      </c>
      <c r="F31" s="8">
        <v>2</v>
      </c>
      <c r="I31" s="8">
        <v>2</v>
      </c>
      <c r="J31" s="8">
        <v>1</v>
      </c>
      <c r="K31" s="8">
        <v>1</v>
      </c>
      <c r="L31" s="8">
        <v>4</v>
      </c>
      <c r="O31" s="34">
        <v>0</v>
      </c>
      <c r="Q31" s="34">
        <v>4</v>
      </c>
      <c r="R31" s="34">
        <v>2</v>
      </c>
      <c r="S31" s="34">
        <v>2</v>
      </c>
      <c r="T31" s="34">
        <v>6</v>
      </c>
      <c r="U31" s="56" t="s">
        <v>426</v>
      </c>
    </row>
    <row r="32" spans="1:21" ht="9">
      <c r="A32" s="54" t="s">
        <v>150</v>
      </c>
      <c r="B32" s="55" t="s">
        <v>5</v>
      </c>
      <c r="C32" s="8">
        <v>5</v>
      </c>
      <c r="D32" s="8">
        <v>10</v>
      </c>
      <c r="E32" s="8">
        <v>9</v>
      </c>
      <c r="F32" s="8">
        <v>3</v>
      </c>
      <c r="I32" s="8">
        <v>2</v>
      </c>
      <c r="J32" s="8">
        <v>2</v>
      </c>
      <c r="K32" s="8">
        <v>0</v>
      </c>
      <c r="M32" s="8">
        <v>1</v>
      </c>
      <c r="O32" s="34">
        <v>1</v>
      </c>
      <c r="Q32" s="34">
        <v>5</v>
      </c>
      <c r="R32" s="34">
        <v>3</v>
      </c>
      <c r="S32" s="34">
        <v>2</v>
      </c>
      <c r="T32" s="34">
        <v>6</v>
      </c>
      <c r="U32" s="56" t="s">
        <v>426</v>
      </c>
    </row>
    <row r="33" spans="1:21" ht="9">
      <c r="A33" s="54" t="s">
        <v>68</v>
      </c>
      <c r="B33" s="55" t="s">
        <v>27</v>
      </c>
      <c r="C33" s="8">
        <v>5</v>
      </c>
      <c r="D33" s="8">
        <v>18</v>
      </c>
      <c r="E33" s="8">
        <v>17</v>
      </c>
      <c r="F33" s="8">
        <v>1</v>
      </c>
      <c r="I33" s="8">
        <v>2</v>
      </c>
      <c r="J33" s="8">
        <v>0</v>
      </c>
      <c r="K33" s="8">
        <v>2</v>
      </c>
      <c r="L33" s="8">
        <v>3</v>
      </c>
      <c r="O33" s="34">
        <v>0</v>
      </c>
      <c r="Q33" s="34">
        <v>2.75</v>
      </c>
      <c r="R33" s="34">
        <v>1</v>
      </c>
      <c r="S33" s="34">
        <v>1.75</v>
      </c>
      <c r="T33" s="34">
        <v>6</v>
      </c>
      <c r="U33" s="56" t="s">
        <v>426</v>
      </c>
    </row>
    <row r="34" spans="1:21" ht="9">
      <c r="A34" s="54" t="s">
        <v>79</v>
      </c>
      <c r="B34" s="55" t="s">
        <v>27</v>
      </c>
      <c r="C34" s="8">
        <v>4</v>
      </c>
      <c r="D34" s="8">
        <v>14</v>
      </c>
      <c r="E34" s="8">
        <v>13</v>
      </c>
      <c r="F34" s="8">
        <v>1</v>
      </c>
      <c r="I34" s="8">
        <v>2</v>
      </c>
      <c r="J34" s="8">
        <v>0</v>
      </c>
      <c r="K34" s="8">
        <v>2</v>
      </c>
      <c r="L34" s="8">
        <v>3</v>
      </c>
      <c r="O34" s="34">
        <v>0</v>
      </c>
      <c r="Q34" s="34">
        <v>2.75</v>
      </c>
      <c r="R34" s="34">
        <v>1</v>
      </c>
      <c r="S34" s="34">
        <v>1.75</v>
      </c>
      <c r="T34" s="34">
        <v>6</v>
      </c>
      <c r="U34" s="56" t="s">
        <v>426</v>
      </c>
    </row>
    <row r="35" spans="1:21" ht="9">
      <c r="A35" s="54" t="s">
        <v>91</v>
      </c>
      <c r="B35" s="55" t="s">
        <v>25</v>
      </c>
      <c r="C35" s="8">
        <v>5</v>
      </c>
      <c r="D35" s="8">
        <v>7</v>
      </c>
      <c r="E35" s="8">
        <v>6</v>
      </c>
      <c r="F35" s="8">
        <v>1</v>
      </c>
      <c r="L35" s="8">
        <v>1</v>
      </c>
      <c r="O35" s="34">
        <v>0</v>
      </c>
      <c r="P35" s="8">
        <v>15</v>
      </c>
      <c r="Q35" s="34">
        <v>2.5</v>
      </c>
      <c r="R35" s="34">
        <v>1</v>
      </c>
      <c r="S35" s="34">
        <v>1.5</v>
      </c>
      <c r="T35" s="34">
        <v>6</v>
      </c>
      <c r="U35" s="56" t="s">
        <v>542</v>
      </c>
    </row>
    <row r="36" spans="1:21" ht="9">
      <c r="A36" s="54" t="s">
        <v>191</v>
      </c>
      <c r="B36" s="55" t="s">
        <v>3</v>
      </c>
      <c r="C36" s="8">
        <v>4</v>
      </c>
      <c r="D36" s="8">
        <v>6</v>
      </c>
      <c r="E36" s="8">
        <v>5</v>
      </c>
      <c r="F36" s="8">
        <v>1</v>
      </c>
      <c r="H36" s="8">
        <v>1</v>
      </c>
      <c r="I36" s="8">
        <v>3</v>
      </c>
      <c r="J36" s="8">
        <v>0</v>
      </c>
      <c r="K36" s="8">
        <v>3</v>
      </c>
      <c r="O36" s="34">
        <v>0</v>
      </c>
      <c r="Q36" s="34">
        <v>3</v>
      </c>
      <c r="R36" s="34">
        <v>1.5</v>
      </c>
      <c r="S36" s="34">
        <v>1.5</v>
      </c>
      <c r="T36" s="34">
        <v>6</v>
      </c>
      <c r="U36" s="56" t="s">
        <v>426</v>
      </c>
    </row>
    <row r="37" spans="1:21" ht="9">
      <c r="A37" s="54" t="s">
        <v>50</v>
      </c>
      <c r="B37" s="55" t="s">
        <v>5</v>
      </c>
      <c r="C37" s="8">
        <v>5</v>
      </c>
      <c r="D37" s="8">
        <v>10</v>
      </c>
      <c r="E37" s="8">
        <v>9</v>
      </c>
      <c r="I37" s="8">
        <v>1</v>
      </c>
      <c r="J37" s="8">
        <v>0</v>
      </c>
      <c r="K37" s="8">
        <v>1</v>
      </c>
      <c r="L37" s="8">
        <v>1</v>
      </c>
      <c r="O37" s="34">
        <v>0</v>
      </c>
      <c r="Q37" s="34">
        <v>1.25</v>
      </c>
      <c r="R37" s="34">
        <v>0</v>
      </c>
      <c r="S37" s="34">
        <v>1.25</v>
      </c>
      <c r="T37" s="34">
        <v>6</v>
      </c>
      <c r="U37" s="56" t="s">
        <v>542</v>
      </c>
    </row>
    <row r="38" spans="1:21" ht="9">
      <c r="A38" s="54" t="s">
        <v>118</v>
      </c>
      <c r="B38" s="55" t="s">
        <v>88</v>
      </c>
      <c r="C38" s="8">
        <v>5</v>
      </c>
      <c r="D38" s="8">
        <v>15</v>
      </c>
      <c r="E38" s="8">
        <v>15</v>
      </c>
      <c r="L38" s="8">
        <v>1</v>
      </c>
      <c r="M38" s="8">
        <v>1</v>
      </c>
      <c r="O38" s="34">
        <v>1</v>
      </c>
      <c r="Q38" s="34">
        <v>1.25</v>
      </c>
      <c r="R38" s="34">
        <v>0</v>
      </c>
      <c r="S38" s="34">
        <v>1.25</v>
      </c>
      <c r="T38" s="34">
        <v>6</v>
      </c>
      <c r="U38" s="56" t="s">
        <v>426</v>
      </c>
    </row>
    <row r="39" spans="1:21" ht="9">
      <c r="A39" s="54" t="s">
        <v>224</v>
      </c>
      <c r="B39" s="55" t="s">
        <v>40</v>
      </c>
      <c r="C39" s="8">
        <v>5</v>
      </c>
      <c r="D39" s="8">
        <v>16</v>
      </c>
      <c r="E39" s="8">
        <v>13</v>
      </c>
      <c r="F39" s="8">
        <v>3</v>
      </c>
      <c r="I39" s="8">
        <v>3</v>
      </c>
      <c r="J39" s="8">
        <v>1</v>
      </c>
      <c r="K39" s="8">
        <v>2</v>
      </c>
      <c r="L39" s="8">
        <v>1</v>
      </c>
      <c r="O39" s="34">
        <v>0</v>
      </c>
      <c r="Q39" s="34">
        <v>4.25</v>
      </c>
      <c r="R39" s="34">
        <v>3</v>
      </c>
      <c r="S39" s="34">
        <v>1.25</v>
      </c>
      <c r="T39" s="34">
        <v>6</v>
      </c>
      <c r="U39" s="56" t="s">
        <v>426</v>
      </c>
    </row>
    <row r="40" spans="1:21" ht="9">
      <c r="A40" s="54" t="s">
        <v>193</v>
      </c>
      <c r="B40" s="55" t="s">
        <v>25</v>
      </c>
      <c r="C40" s="8">
        <v>5</v>
      </c>
      <c r="D40" s="8">
        <v>7</v>
      </c>
      <c r="E40" s="8">
        <v>7</v>
      </c>
      <c r="F40" s="8">
        <v>1</v>
      </c>
      <c r="H40" s="8">
        <v>1</v>
      </c>
      <c r="I40" s="8">
        <v>1</v>
      </c>
      <c r="J40" s="8">
        <v>0</v>
      </c>
      <c r="K40" s="8">
        <v>1</v>
      </c>
      <c r="L40" s="8">
        <v>1</v>
      </c>
      <c r="O40" s="34">
        <v>0</v>
      </c>
      <c r="P40" s="8">
        <v>9</v>
      </c>
      <c r="Q40" s="34">
        <v>2.6</v>
      </c>
      <c r="R40" s="34">
        <v>1.5</v>
      </c>
      <c r="S40" s="34">
        <v>1.1</v>
      </c>
      <c r="T40" s="34">
        <v>6</v>
      </c>
      <c r="U40" s="56" t="s">
        <v>542</v>
      </c>
    </row>
    <row r="41" spans="1:21" ht="9">
      <c r="A41" s="54" t="s">
        <v>55</v>
      </c>
      <c r="B41" s="55" t="s">
        <v>37</v>
      </c>
      <c r="C41" s="8">
        <v>5</v>
      </c>
      <c r="D41" s="8">
        <v>15</v>
      </c>
      <c r="E41" s="8">
        <v>15</v>
      </c>
      <c r="I41" s="8">
        <v>1</v>
      </c>
      <c r="J41" s="8">
        <v>0</v>
      </c>
      <c r="K41" s="8">
        <v>1</v>
      </c>
      <c r="O41" s="34">
        <v>0</v>
      </c>
      <c r="Q41" s="34">
        <v>1</v>
      </c>
      <c r="R41" s="34">
        <v>0</v>
      </c>
      <c r="S41" s="34">
        <v>1</v>
      </c>
      <c r="T41" s="34">
        <v>6</v>
      </c>
      <c r="U41" s="56" t="s">
        <v>542</v>
      </c>
    </row>
    <row r="42" spans="1:21" ht="9">
      <c r="A42" s="54" t="s">
        <v>237</v>
      </c>
      <c r="B42" s="55" t="s">
        <v>5</v>
      </c>
      <c r="C42" s="8">
        <v>5</v>
      </c>
      <c r="D42" s="8">
        <v>9</v>
      </c>
      <c r="E42" s="8">
        <v>8</v>
      </c>
      <c r="I42" s="8">
        <v>1</v>
      </c>
      <c r="J42" s="8">
        <v>0</v>
      </c>
      <c r="K42" s="8">
        <v>1</v>
      </c>
      <c r="O42" s="34">
        <v>0</v>
      </c>
      <c r="Q42" s="34">
        <v>1</v>
      </c>
      <c r="R42" s="34">
        <v>0</v>
      </c>
      <c r="S42" s="34">
        <v>1</v>
      </c>
      <c r="T42" s="34">
        <v>6</v>
      </c>
      <c r="U42" s="56" t="s">
        <v>426</v>
      </c>
    </row>
    <row r="43" spans="1:21" ht="9">
      <c r="A43" s="54" t="s">
        <v>93</v>
      </c>
      <c r="B43" s="55" t="s">
        <v>1</v>
      </c>
      <c r="C43" s="8">
        <v>5</v>
      </c>
      <c r="D43" s="8">
        <v>18</v>
      </c>
      <c r="E43" s="8">
        <v>14</v>
      </c>
      <c r="L43" s="8">
        <v>2</v>
      </c>
      <c r="O43" s="34">
        <v>0</v>
      </c>
      <c r="Q43" s="34">
        <v>0.5</v>
      </c>
      <c r="R43" s="34">
        <v>0</v>
      </c>
      <c r="S43" s="34">
        <v>0.5</v>
      </c>
      <c r="T43" s="34">
        <v>6</v>
      </c>
      <c r="U43" s="56" t="s">
        <v>426</v>
      </c>
    </row>
    <row r="44" spans="1:21" ht="9">
      <c r="A44" s="54" t="s">
        <v>223</v>
      </c>
      <c r="B44" s="55" t="s">
        <v>3</v>
      </c>
      <c r="C44" s="8">
        <v>5</v>
      </c>
      <c r="D44" s="8">
        <v>11</v>
      </c>
      <c r="E44" s="8">
        <v>11</v>
      </c>
      <c r="L44" s="8">
        <v>2</v>
      </c>
      <c r="O44" s="34">
        <v>0</v>
      </c>
      <c r="Q44" s="34">
        <v>0.5</v>
      </c>
      <c r="R44" s="34">
        <v>0</v>
      </c>
      <c r="S44" s="34">
        <v>0.5</v>
      </c>
      <c r="T44" s="34">
        <v>6</v>
      </c>
      <c r="U44" s="56" t="s">
        <v>542</v>
      </c>
    </row>
    <row r="45" spans="1:21" ht="9">
      <c r="A45" s="54" t="s">
        <v>103</v>
      </c>
      <c r="B45" s="55" t="s">
        <v>104</v>
      </c>
      <c r="C45" s="8">
        <v>4</v>
      </c>
      <c r="D45" s="8">
        <v>7</v>
      </c>
      <c r="E45" s="8">
        <v>4</v>
      </c>
      <c r="F45" s="8">
        <v>3</v>
      </c>
      <c r="H45" s="8">
        <v>2</v>
      </c>
      <c r="I45" s="8">
        <v>2</v>
      </c>
      <c r="J45" s="8">
        <v>0</v>
      </c>
      <c r="K45" s="8">
        <v>2</v>
      </c>
      <c r="L45" s="8">
        <v>1</v>
      </c>
      <c r="O45" s="34">
        <v>0</v>
      </c>
      <c r="P45" s="8">
        <v>14</v>
      </c>
      <c r="Q45" s="34">
        <v>4.35</v>
      </c>
      <c r="R45" s="34">
        <v>4</v>
      </c>
      <c r="S45" s="34">
        <v>0.35</v>
      </c>
      <c r="T45" s="34">
        <v>6</v>
      </c>
      <c r="U45" s="56" t="s">
        <v>542</v>
      </c>
    </row>
    <row r="46" spans="1:21" ht="9">
      <c r="A46" s="54" t="s">
        <v>49</v>
      </c>
      <c r="B46" s="55" t="s">
        <v>5</v>
      </c>
      <c r="C46" s="8">
        <v>5</v>
      </c>
      <c r="D46" s="8">
        <v>11</v>
      </c>
      <c r="E46" s="8">
        <v>10</v>
      </c>
      <c r="L46" s="8">
        <v>1</v>
      </c>
      <c r="O46" s="34">
        <v>0</v>
      </c>
      <c r="Q46" s="34">
        <v>0.25</v>
      </c>
      <c r="R46" s="34">
        <v>0</v>
      </c>
      <c r="S46" s="34">
        <v>0.25</v>
      </c>
      <c r="T46" s="34">
        <v>6</v>
      </c>
      <c r="U46" s="56" t="s">
        <v>426</v>
      </c>
    </row>
    <row r="47" spans="1:21" ht="9">
      <c r="A47" s="54" t="s">
        <v>165</v>
      </c>
      <c r="B47" s="55" t="s">
        <v>3</v>
      </c>
      <c r="C47" s="8">
        <v>5</v>
      </c>
      <c r="D47" s="8">
        <v>16</v>
      </c>
      <c r="E47" s="8">
        <v>14</v>
      </c>
      <c r="L47" s="8">
        <v>1</v>
      </c>
      <c r="O47" s="34">
        <v>0</v>
      </c>
      <c r="Q47" s="34">
        <v>0.25</v>
      </c>
      <c r="R47" s="34">
        <v>0</v>
      </c>
      <c r="S47" s="34">
        <v>0.25</v>
      </c>
      <c r="T47" s="34">
        <v>6</v>
      </c>
      <c r="U47" s="56" t="s">
        <v>542</v>
      </c>
    </row>
    <row r="48" spans="1:21" ht="9">
      <c r="A48" s="54" t="s">
        <v>35</v>
      </c>
      <c r="B48" s="55" t="s">
        <v>13</v>
      </c>
      <c r="C48" s="8">
        <v>4</v>
      </c>
      <c r="D48" s="8">
        <v>9</v>
      </c>
      <c r="E48" s="8">
        <v>8</v>
      </c>
      <c r="L48" s="8">
        <v>1</v>
      </c>
      <c r="O48" s="34">
        <v>0</v>
      </c>
      <c r="Q48" s="34">
        <v>0.25</v>
      </c>
      <c r="R48" s="34">
        <v>0</v>
      </c>
      <c r="S48" s="34">
        <v>0.25</v>
      </c>
      <c r="T48" s="34">
        <v>6</v>
      </c>
      <c r="U48" s="56" t="s">
        <v>542</v>
      </c>
    </row>
    <row r="49" spans="1:21" ht="9">
      <c r="A49" s="54" t="s">
        <v>162</v>
      </c>
      <c r="B49" s="55" t="s">
        <v>18</v>
      </c>
      <c r="C49" s="8">
        <v>5</v>
      </c>
      <c r="D49" s="8">
        <v>12</v>
      </c>
      <c r="E49" s="8">
        <v>11</v>
      </c>
      <c r="F49" s="8">
        <v>1</v>
      </c>
      <c r="I49" s="8">
        <v>1</v>
      </c>
      <c r="J49" s="8">
        <v>0</v>
      </c>
      <c r="K49" s="8">
        <v>1</v>
      </c>
      <c r="L49" s="8">
        <v>1</v>
      </c>
      <c r="O49" s="34">
        <v>0</v>
      </c>
      <c r="Q49" s="34">
        <v>1.25</v>
      </c>
      <c r="R49" s="34">
        <v>1</v>
      </c>
      <c r="S49" s="34">
        <v>0.25</v>
      </c>
      <c r="T49" s="34">
        <v>6</v>
      </c>
      <c r="U49" s="56" t="s">
        <v>542</v>
      </c>
    </row>
    <row r="50" spans="1:21" ht="9">
      <c r="A50" s="54" t="s">
        <v>251</v>
      </c>
      <c r="B50" s="55" t="s">
        <v>3</v>
      </c>
      <c r="C50" s="8">
        <v>5</v>
      </c>
      <c r="D50" s="8">
        <v>13</v>
      </c>
      <c r="E50" s="8">
        <v>10</v>
      </c>
      <c r="F50" s="8">
        <v>1</v>
      </c>
      <c r="L50" s="8">
        <v>5</v>
      </c>
      <c r="O50" s="34">
        <v>0</v>
      </c>
      <c r="Q50" s="34">
        <v>1.25</v>
      </c>
      <c r="R50" s="34">
        <v>1</v>
      </c>
      <c r="S50" s="34">
        <v>0.25</v>
      </c>
      <c r="T50" s="34">
        <v>6</v>
      </c>
      <c r="U50" s="56" t="s">
        <v>542</v>
      </c>
    </row>
    <row r="51" spans="1:21" ht="9">
      <c r="A51" s="54" t="s">
        <v>60</v>
      </c>
      <c r="B51" s="55" t="s">
        <v>5</v>
      </c>
      <c r="C51" s="8">
        <v>5</v>
      </c>
      <c r="D51" s="8">
        <v>9</v>
      </c>
      <c r="E51" s="8">
        <v>9</v>
      </c>
      <c r="F51" s="8">
        <v>3</v>
      </c>
      <c r="I51" s="8">
        <v>2</v>
      </c>
      <c r="J51" s="8">
        <v>1</v>
      </c>
      <c r="K51" s="8">
        <v>1</v>
      </c>
      <c r="L51" s="8">
        <v>1</v>
      </c>
      <c r="O51" s="34">
        <v>0</v>
      </c>
      <c r="Q51" s="34">
        <v>3.25</v>
      </c>
      <c r="R51" s="34">
        <v>3</v>
      </c>
      <c r="S51" s="34">
        <v>0.25</v>
      </c>
      <c r="T51" s="34">
        <v>6</v>
      </c>
      <c r="U51" s="56" t="s">
        <v>543</v>
      </c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42"/>
  <sheetViews>
    <sheetView workbookViewId="0" topLeftCell="A1">
      <selection activeCell="U142" sqref="U142:V142"/>
    </sheetView>
  </sheetViews>
  <sheetFormatPr defaultColWidth="9.140625" defaultRowHeight="12.75" outlineLevelRow="2"/>
  <cols>
    <col min="1" max="1" width="6.57421875" style="6" bestFit="1" customWidth="1"/>
    <col min="2" max="2" width="21.8515625" style="6" bestFit="1" customWidth="1"/>
    <col min="3" max="3" width="6.7109375" style="6" bestFit="1" customWidth="1"/>
    <col min="4" max="4" width="6.57421875" style="6" bestFit="1" customWidth="1"/>
    <col min="5" max="5" width="4.7109375" style="6" bestFit="1" customWidth="1"/>
    <col min="6" max="6" width="3.8515625" style="6" bestFit="1" customWidth="1"/>
    <col min="7" max="7" width="4.140625" style="6" bestFit="1" customWidth="1"/>
    <col min="8" max="8" width="5.140625" style="6" bestFit="1" customWidth="1"/>
    <col min="9" max="9" width="7.00390625" style="6" bestFit="1" customWidth="1"/>
    <col min="10" max="10" width="8.7109375" style="6" bestFit="1" customWidth="1"/>
    <col min="11" max="11" width="7.8515625" style="6" bestFit="1" customWidth="1"/>
    <col min="12" max="12" width="8.00390625" style="6" bestFit="1" customWidth="1"/>
    <col min="13" max="13" width="6.00390625" style="6" bestFit="1" customWidth="1"/>
    <col min="14" max="14" width="6.421875" style="6" bestFit="1" customWidth="1"/>
    <col min="15" max="15" width="3.57421875" style="6" bestFit="1" customWidth="1"/>
    <col min="16" max="16" width="7.8515625" style="6" bestFit="1" customWidth="1"/>
    <col min="17" max="17" width="4.7109375" style="6" bestFit="1" customWidth="1"/>
    <col min="18" max="18" width="4.57421875" style="6" bestFit="1" customWidth="1"/>
    <col min="19" max="19" width="5.7109375" style="6" bestFit="1" customWidth="1"/>
    <col min="20" max="20" width="6.140625" style="6" bestFit="1" customWidth="1"/>
    <col min="21" max="16384" width="9.140625" style="6" customWidth="1"/>
  </cols>
  <sheetData>
    <row r="1" spans="1:22" s="4" customFormat="1" ht="9">
      <c r="A1" s="2" t="s">
        <v>257</v>
      </c>
      <c r="B1" s="2" t="s">
        <v>259</v>
      </c>
      <c r="C1" s="2" t="s">
        <v>275</v>
      </c>
      <c r="D1" s="2" t="s">
        <v>271</v>
      </c>
      <c r="E1" s="2" t="s">
        <v>270</v>
      </c>
      <c r="F1" s="2" t="s">
        <v>299</v>
      </c>
      <c r="G1" s="2" t="s">
        <v>262</v>
      </c>
      <c r="H1" s="2" t="s">
        <v>266</v>
      </c>
      <c r="I1" s="2" t="s">
        <v>263</v>
      </c>
      <c r="J1" s="2" t="s">
        <v>284</v>
      </c>
      <c r="K1" s="2" t="s">
        <v>285</v>
      </c>
      <c r="L1" s="2" t="s">
        <v>286</v>
      </c>
      <c r="M1" s="2" t="s">
        <v>260</v>
      </c>
      <c r="N1" s="2" t="s">
        <v>265</v>
      </c>
      <c r="O1" s="3" t="s">
        <v>281</v>
      </c>
      <c r="P1" s="2" t="s">
        <v>285</v>
      </c>
      <c r="Q1" s="2" t="s">
        <v>258</v>
      </c>
      <c r="R1" s="4" t="s">
        <v>300</v>
      </c>
      <c r="S1" s="4" t="s">
        <v>301</v>
      </c>
      <c r="T1" s="4" t="s">
        <v>302</v>
      </c>
      <c r="U1" s="4" t="s">
        <v>325</v>
      </c>
      <c r="V1" s="4" t="s">
        <v>326</v>
      </c>
    </row>
    <row r="2" spans="1:20" ht="9" hidden="1" outlineLevel="2">
      <c r="A2" s="5" t="s">
        <v>232</v>
      </c>
      <c r="B2" s="5" t="s">
        <v>5</v>
      </c>
      <c r="C2" s="5">
        <v>4</v>
      </c>
      <c r="D2" s="5">
        <v>11</v>
      </c>
      <c r="E2" s="5">
        <v>9</v>
      </c>
      <c r="F2" s="6">
        <v>0</v>
      </c>
      <c r="J2" s="5">
        <v>2</v>
      </c>
      <c r="K2" s="5">
        <v>1</v>
      </c>
      <c r="L2" s="5">
        <v>1</v>
      </c>
      <c r="M2" s="5">
        <v>1</v>
      </c>
      <c r="P2" s="6">
        <v>0</v>
      </c>
      <c r="R2" s="6">
        <f aca="true" t="shared" si="0" ref="R2:R18">(K2*2)+(L2*1)+(M2*0.25)+(O2*0.5)+(P2*1)+(Q2*0.15)</f>
        <v>3.25</v>
      </c>
      <c r="S2" s="6">
        <f aca="true" t="shared" si="1" ref="S2:S18">(F2*1)+(G2*1)+(H2*0.5)+(I2*0.5)</f>
        <v>0</v>
      </c>
      <c r="T2" s="6">
        <f aca="true" t="shared" si="2" ref="T2:T18">R2-S2</f>
        <v>3.25</v>
      </c>
    </row>
    <row r="3" spans="1:20" ht="9" hidden="1" outlineLevel="2">
      <c r="A3" s="5" t="s">
        <v>149</v>
      </c>
      <c r="B3" s="5" t="s">
        <v>5</v>
      </c>
      <c r="C3" s="5">
        <v>5</v>
      </c>
      <c r="D3" s="5">
        <v>10</v>
      </c>
      <c r="E3" s="5">
        <v>10</v>
      </c>
      <c r="F3" s="6">
        <v>0</v>
      </c>
      <c r="J3" s="5">
        <v>2</v>
      </c>
      <c r="K3" s="5">
        <v>0</v>
      </c>
      <c r="L3" s="5">
        <v>2</v>
      </c>
      <c r="M3" s="5">
        <v>1</v>
      </c>
      <c r="N3" s="5">
        <v>1</v>
      </c>
      <c r="P3" s="6">
        <v>1</v>
      </c>
      <c r="R3" s="6">
        <f t="shared" si="0"/>
        <v>3.25</v>
      </c>
      <c r="S3" s="6">
        <f t="shared" si="1"/>
        <v>0</v>
      </c>
      <c r="T3" s="6">
        <f t="shared" si="2"/>
        <v>3.25</v>
      </c>
    </row>
    <row r="4" spans="1:20" ht="9" hidden="1" outlineLevel="2">
      <c r="A4" s="5" t="s">
        <v>150</v>
      </c>
      <c r="B4" s="5" t="s">
        <v>5</v>
      </c>
      <c r="C4" s="5">
        <v>5</v>
      </c>
      <c r="D4" s="5">
        <v>10</v>
      </c>
      <c r="E4" s="5">
        <v>9</v>
      </c>
      <c r="F4" s="6">
        <v>0</v>
      </c>
      <c r="G4" s="5">
        <v>3</v>
      </c>
      <c r="J4" s="5">
        <v>2</v>
      </c>
      <c r="K4" s="5">
        <v>2</v>
      </c>
      <c r="L4" s="5">
        <v>0</v>
      </c>
      <c r="N4" s="5">
        <v>1</v>
      </c>
      <c r="P4" s="6">
        <v>1</v>
      </c>
      <c r="R4" s="6">
        <f t="shared" si="0"/>
        <v>5</v>
      </c>
      <c r="S4" s="6">
        <f t="shared" si="1"/>
        <v>3</v>
      </c>
      <c r="T4" s="6">
        <f t="shared" si="2"/>
        <v>2</v>
      </c>
    </row>
    <row r="5" spans="1:20" ht="9" hidden="1" outlineLevel="2">
      <c r="A5" s="5" t="s">
        <v>50</v>
      </c>
      <c r="B5" s="5" t="s">
        <v>5</v>
      </c>
      <c r="C5" s="5">
        <v>5</v>
      </c>
      <c r="D5" s="5">
        <v>10</v>
      </c>
      <c r="E5" s="5">
        <v>9</v>
      </c>
      <c r="F5" s="6">
        <v>0</v>
      </c>
      <c r="J5" s="5">
        <v>1</v>
      </c>
      <c r="K5" s="5">
        <v>0</v>
      </c>
      <c r="L5" s="5">
        <v>1</v>
      </c>
      <c r="M5" s="5">
        <v>1</v>
      </c>
      <c r="P5" s="6">
        <v>0</v>
      </c>
      <c r="R5" s="6">
        <f t="shared" si="0"/>
        <v>1.25</v>
      </c>
      <c r="S5" s="6">
        <f t="shared" si="1"/>
        <v>0</v>
      </c>
      <c r="T5" s="6">
        <f t="shared" si="2"/>
        <v>1.25</v>
      </c>
    </row>
    <row r="6" spans="1:20" ht="9" hidden="1" outlineLevel="2">
      <c r="A6" s="5" t="s">
        <v>237</v>
      </c>
      <c r="B6" s="5" t="s">
        <v>5</v>
      </c>
      <c r="C6" s="5">
        <v>5</v>
      </c>
      <c r="D6" s="5">
        <v>9</v>
      </c>
      <c r="E6" s="5">
        <v>8</v>
      </c>
      <c r="F6" s="6">
        <v>0</v>
      </c>
      <c r="J6" s="5">
        <v>1</v>
      </c>
      <c r="K6" s="5">
        <v>0</v>
      </c>
      <c r="L6" s="5">
        <v>1</v>
      </c>
      <c r="P6" s="6">
        <v>0</v>
      </c>
      <c r="R6" s="6">
        <f t="shared" si="0"/>
        <v>1</v>
      </c>
      <c r="S6" s="6">
        <f t="shared" si="1"/>
        <v>0</v>
      </c>
      <c r="T6" s="6">
        <f t="shared" si="2"/>
        <v>1</v>
      </c>
    </row>
    <row r="7" spans="1:20" ht="9" hidden="1" outlineLevel="2">
      <c r="A7" s="5" t="s">
        <v>221</v>
      </c>
      <c r="B7" s="5" t="s">
        <v>5</v>
      </c>
      <c r="C7" s="5">
        <v>3</v>
      </c>
      <c r="D7" s="5">
        <v>5</v>
      </c>
      <c r="E7" s="5">
        <v>7</v>
      </c>
      <c r="F7" s="6">
        <v>0</v>
      </c>
      <c r="M7" s="5">
        <v>2</v>
      </c>
      <c r="P7" s="6">
        <v>0</v>
      </c>
      <c r="R7" s="6">
        <f t="shared" si="0"/>
        <v>0.5</v>
      </c>
      <c r="S7" s="6">
        <f t="shared" si="1"/>
        <v>0</v>
      </c>
      <c r="T7" s="6">
        <f t="shared" si="2"/>
        <v>0.5</v>
      </c>
    </row>
    <row r="8" spans="1:20" ht="9" hidden="1" outlineLevel="2">
      <c r="A8" s="5" t="s">
        <v>49</v>
      </c>
      <c r="B8" s="5" t="s">
        <v>5</v>
      </c>
      <c r="C8" s="5">
        <v>5</v>
      </c>
      <c r="D8" s="5">
        <v>11</v>
      </c>
      <c r="E8" s="5">
        <v>10</v>
      </c>
      <c r="F8" s="6">
        <v>0</v>
      </c>
      <c r="M8" s="5">
        <v>1</v>
      </c>
      <c r="P8" s="6">
        <v>0</v>
      </c>
      <c r="R8" s="6">
        <f t="shared" si="0"/>
        <v>0.25</v>
      </c>
      <c r="S8" s="6">
        <f t="shared" si="1"/>
        <v>0</v>
      </c>
      <c r="T8" s="6">
        <f t="shared" si="2"/>
        <v>0.25</v>
      </c>
    </row>
    <row r="9" spans="1:20" ht="9" hidden="1" outlineLevel="2">
      <c r="A9" s="5" t="s">
        <v>60</v>
      </c>
      <c r="B9" s="5" t="s">
        <v>5</v>
      </c>
      <c r="C9" s="5">
        <v>5</v>
      </c>
      <c r="D9" s="5">
        <v>9</v>
      </c>
      <c r="E9" s="5">
        <v>9</v>
      </c>
      <c r="F9" s="6">
        <v>0</v>
      </c>
      <c r="G9" s="5">
        <v>3</v>
      </c>
      <c r="J9" s="5">
        <v>2</v>
      </c>
      <c r="K9" s="5">
        <v>1</v>
      </c>
      <c r="L9" s="5">
        <v>1</v>
      </c>
      <c r="M9" s="5">
        <v>1</v>
      </c>
      <c r="P9" s="6">
        <v>0</v>
      </c>
      <c r="R9" s="6">
        <f t="shared" si="0"/>
        <v>3.25</v>
      </c>
      <c r="S9" s="6">
        <f t="shared" si="1"/>
        <v>3</v>
      </c>
      <c r="T9" s="6">
        <f t="shared" si="2"/>
        <v>0.25</v>
      </c>
    </row>
    <row r="10" spans="1:20" ht="9" hidden="1" outlineLevel="2">
      <c r="A10" s="5" t="s">
        <v>16</v>
      </c>
      <c r="B10" s="5" t="s">
        <v>5</v>
      </c>
      <c r="C10" s="5">
        <v>1</v>
      </c>
      <c r="D10" s="5">
        <v>2</v>
      </c>
      <c r="E10" s="5">
        <v>2</v>
      </c>
      <c r="F10" s="6">
        <v>0</v>
      </c>
      <c r="P10" s="6">
        <v>0</v>
      </c>
      <c r="R10" s="6">
        <f t="shared" si="0"/>
        <v>0</v>
      </c>
      <c r="S10" s="6">
        <f t="shared" si="1"/>
        <v>0</v>
      </c>
      <c r="T10" s="6">
        <f t="shared" si="2"/>
        <v>0</v>
      </c>
    </row>
    <row r="11" spans="1:20" ht="9" hidden="1" outlineLevel="2">
      <c r="A11" s="5" t="s">
        <v>231</v>
      </c>
      <c r="B11" s="5" t="s">
        <v>5</v>
      </c>
      <c r="C11" s="5">
        <v>1</v>
      </c>
      <c r="D11" s="5">
        <v>2</v>
      </c>
      <c r="E11" s="5">
        <v>1</v>
      </c>
      <c r="F11" s="6">
        <v>0</v>
      </c>
      <c r="P11" s="6">
        <v>0</v>
      </c>
      <c r="R11" s="6">
        <f t="shared" si="0"/>
        <v>0</v>
      </c>
      <c r="S11" s="6">
        <f t="shared" si="1"/>
        <v>0</v>
      </c>
      <c r="T11" s="6">
        <f t="shared" si="2"/>
        <v>0</v>
      </c>
    </row>
    <row r="12" spans="1:20" ht="9" hidden="1" outlineLevel="2">
      <c r="A12" s="5" t="s">
        <v>76</v>
      </c>
      <c r="B12" s="5" t="s">
        <v>5</v>
      </c>
      <c r="C12" s="5">
        <v>2</v>
      </c>
      <c r="D12" s="5">
        <v>3</v>
      </c>
      <c r="E12" s="5">
        <v>3</v>
      </c>
      <c r="F12" s="6">
        <v>0</v>
      </c>
      <c r="P12" s="6">
        <v>0</v>
      </c>
      <c r="R12" s="6">
        <f t="shared" si="0"/>
        <v>0</v>
      </c>
      <c r="S12" s="6">
        <f t="shared" si="1"/>
        <v>0</v>
      </c>
      <c r="T12" s="6">
        <f t="shared" si="2"/>
        <v>0</v>
      </c>
    </row>
    <row r="13" spans="1:20" ht="9" hidden="1" outlineLevel="2">
      <c r="A13" s="5" t="s">
        <v>256</v>
      </c>
      <c r="B13" s="5" t="s">
        <v>5</v>
      </c>
      <c r="C13" s="5">
        <v>4</v>
      </c>
      <c r="D13" s="5">
        <v>7</v>
      </c>
      <c r="E13" s="5">
        <v>6</v>
      </c>
      <c r="F13" s="6">
        <v>0</v>
      </c>
      <c r="G13" s="5">
        <v>1</v>
      </c>
      <c r="M13" s="5">
        <v>1</v>
      </c>
      <c r="P13" s="6">
        <v>0</v>
      </c>
      <c r="R13" s="6">
        <f t="shared" si="0"/>
        <v>0.25</v>
      </c>
      <c r="S13" s="6">
        <f t="shared" si="1"/>
        <v>1</v>
      </c>
      <c r="T13" s="6">
        <f t="shared" si="2"/>
        <v>-0.75</v>
      </c>
    </row>
    <row r="14" spans="1:20" ht="9" hidden="1" outlineLevel="2">
      <c r="A14" s="5" t="s">
        <v>173</v>
      </c>
      <c r="B14" s="5" t="s">
        <v>5</v>
      </c>
      <c r="C14" s="5">
        <v>5</v>
      </c>
      <c r="D14" s="5">
        <v>12</v>
      </c>
      <c r="E14" s="5">
        <v>11</v>
      </c>
      <c r="F14" s="6">
        <v>0</v>
      </c>
      <c r="G14" s="5">
        <v>1</v>
      </c>
      <c r="P14" s="6">
        <v>0</v>
      </c>
      <c r="R14" s="6">
        <f t="shared" si="0"/>
        <v>0</v>
      </c>
      <c r="S14" s="6">
        <f t="shared" si="1"/>
        <v>1</v>
      </c>
      <c r="T14" s="6">
        <f t="shared" si="2"/>
        <v>-1</v>
      </c>
    </row>
    <row r="15" spans="1:20" ht="9" hidden="1" outlineLevel="2">
      <c r="A15" s="5" t="s">
        <v>4</v>
      </c>
      <c r="B15" s="5" t="s">
        <v>5</v>
      </c>
      <c r="C15" s="5">
        <v>2</v>
      </c>
      <c r="D15" s="5">
        <v>2</v>
      </c>
      <c r="F15" s="6">
        <v>0</v>
      </c>
      <c r="G15" s="5">
        <v>2</v>
      </c>
      <c r="J15" s="5">
        <v>1</v>
      </c>
      <c r="K15" s="5">
        <v>0</v>
      </c>
      <c r="L15" s="5">
        <v>1</v>
      </c>
      <c r="P15" s="6">
        <v>0</v>
      </c>
      <c r="R15" s="6">
        <f t="shared" si="0"/>
        <v>1</v>
      </c>
      <c r="S15" s="6">
        <f t="shared" si="1"/>
        <v>2</v>
      </c>
      <c r="T15" s="6">
        <f t="shared" si="2"/>
        <v>-1</v>
      </c>
    </row>
    <row r="16" spans="1:20" ht="9" hidden="1" outlineLevel="2">
      <c r="A16" s="5" t="s">
        <v>43</v>
      </c>
      <c r="B16" s="5" t="s">
        <v>5</v>
      </c>
      <c r="C16" s="5">
        <v>4</v>
      </c>
      <c r="D16" s="5">
        <v>6</v>
      </c>
      <c r="E16" s="5">
        <v>4</v>
      </c>
      <c r="F16" s="6">
        <v>0</v>
      </c>
      <c r="G16" s="5">
        <v>2</v>
      </c>
      <c r="N16" s="5">
        <v>1</v>
      </c>
      <c r="P16" s="6">
        <v>1</v>
      </c>
      <c r="R16" s="6">
        <f t="shared" si="0"/>
        <v>1</v>
      </c>
      <c r="S16" s="6">
        <f t="shared" si="1"/>
        <v>2</v>
      </c>
      <c r="T16" s="6">
        <f t="shared" si="2"/>
        <v>-1</v>
      </c>
    </row>
    <row r="17" spans="1:20" ht="9" hidden="1" outlineLevel="2">
      <c r="A17" s="5" t="s">
        <v>171</v>
      </c>
      <c r="B17" s="5" t="s">
        <v>5</v>
      </c>
      <c r="C17" s="5">
        <v>4</v>
      </c>
      <c r="D17" s="5">
        <v>8</v>
      </c>
      <c r="E17" s="5">
        <v>6</v>
      </c>
      <c r="F17" s="6">
        <v>0</v>
      </c>
      <c r="G17" s="5">
        <v>2</v>
      </c>
      <c r="P17" s="6">
        <v>0</v>
      </c>
      <c r="R17" s="6">
        <f t="shared" si="0"/>
        <v>0</v>
      </c>
      <c r="S17" s="6">
        <f t="shared" si="1"/>
        <v>2</v>
      </c>
      <c r="T17" s="6">
        <f t="shared" si="2"/>
        <v>-2</v>
      </c>
    </row>
    <row r="18" spans="1:20" ht="9" hidden="1" outlineLevel="2">
      <c r="A18" s="5" t="s">
        <v>94</v>
      </c>
      <c r="B18" s="5" t="s">
        <v>5</v>
      </c>
      <c r="C18" s="5">
        <v>4</v>
      </c>
      <c r="D18" s="5">
        <v>7</v>
      </c>
      <c r="E18" s="5">
        <v>4</v>
      </c>
      <c r="F18" s="6">
        <v>0</v>
      </c>
      <c r="G18" s="5">
        <v>3</v>
      </c>
      <c r="P18" s="6">
        <v>0</v>
      </c>
      <c r="R18" s="6">
        <f t="shared" si="0"/>
        <v>0</v>
      </c>
      <c r="S18" s="6">
        <f t="shared" si="1"/>
        <v>3</v>
      </c>
      <c r="T18" s="6">
        <f t="shared" si="2"/>
        <v>-3</v>
      </c>
    </row>
    <row r="19" spans="1:21" ht="9" outlineLevel="1" collapsed="1">
      <c r="A19" s="5"/>
      <c r="B19" s="3" t="s">
        <v>316</v>
      </c>
      <c r="C19" s="5">
        <f aca="true" t="shared" si="3" ref="C19:T19">SUBTOTAL(9,C2:C18)</f>
        <v>64</v>
      </c>
      <c r="D19" s="5">
        <f t="shared" si="3"/>
        <v>124</v>
      </c>
      <c r="E19" s="5">
        <f t="shared" si="3"/>
        <v>108</v>
      </c>
      <c r="F19" s="6">
        <f t="shared" si="3"/>
        <v>0</v>
      </c>
      <c r="G19" s="5">
        <f t="shared" si="3"/>
        <v>17</v>
      </c>
      <c r="H19" s="6">
        <f t="shared" si="3"/>
        <v>0</v>
      </c>
      <c r="I19" s="6">
        <f t="shared" si="3"/>
        <v>0</v>
      </c>
      <c r="J19" s="6">
        <f t="shared" si="3"/>
        <v>11</v>
      </c>
      <c r="K19" s="6">
        <f t="shared" si="3"/>
        <v>4</v>
      </c>
      <c r="L19" s="6">
        <f t="shared" si="3"/>
        <v>7</v>
      </c>
      <c r="M19" s="6">
        <f t="shared" si="3"/>
        <v>8</v>
      </c>
      <c r="N19" s="6">
        <f t="shared" si="3"/>
        <v>3</v>
      </c>
      <c r="O19" s="6">
        <f t="shared" si="3"/>
        <v>0</v>
      </c>
      <c r="P19" s="6">
        <f t="shared" si="3"/>
        <v>3</v>
      </c>
      <c r="Q19" s="6">
        <f t="shared" si="3"/>
        <v>0</v>
      </c>
      <c r="R19" s="6">
        <f t="shared" si="3"/>
        <v>20</v>
      </c>
      <c r="S19" s="6">
        <f t="shared" si="3"/>
        <v>17</v>
      </c>
      <c r="T19" s="6">
        <f t="shared" si="3"/>
        <v>3</v>
      </c>
      <c r="U19" s="6">
        <v>3</v>
      </c>
    </row>
    <row r="20" spans="1:20" ht="9" hidden="1" outlineLevel="2">
      <c r="A20" s="5" t="s">
        <v>243</v>
      </c>
      <c r="B20" s="5" t="s">
        <v>98</v>
      </c>
      <c r="C20" s="5">
        <v>5</v>
      </c>
      <c r="D20" s="5">
        <v>5</v>
      </c>
      <c r="E20" s="5">
        <v>5</v>
      </c>
      <c r="F20" s="6">
        <v>0</v>
      </c>
      <c r="J20" s="7">
        <v>0</v>
      </c>
      <c r="K20" s="7">
        <v>0</v>
      </c>
      <c r="L20" s="5">
        <v>0</v>
      </c>
      <c r="P20" s="6">
        <v>0</v>
      </c>
      <c r="Q20" s="5">
        <v>101</v>
      </c>
      <c r="R20" s="6">
        <f>(K20*2)+(L20*1)+(M20*0.25)+(O20*0.5)+(P20*1)+(Q20*0.15)</f>
        <v>15.149999999999999</v>
      </c>
      <c r="S20" s="6">
        <f>(F20*1)+(G20*1)+(H20*0.5)+(I20*0.5)</f>
        <v>0</v>
      </c>
      <c r="T20" s="6">
        <f>R20-S20</f>
        <v>15.149999999999999</v>
      </c>
    </row>
    <row r="21" spans="1:20" ht="9" hidden="1" outlineLevel="2">
      <c r="A21" s="5" t="s">
        <v>199</v>
      </c>
      <c r="B21" s="5" t="s">
        <v>98</v>
      </c>
      <c r="C21" s="5">
        <v>5</v>
      </c>
      <c r="D21" s="5">
        <v>9</v>
      </c>
      <c r="E21" s="5">
        <v>9</v>
      </c>
      <c r="F21" s="6">
        <v>0</v>
      </c>
      <c r="J21" s="5">
        <v>1</v>
      </c>
      <c r="K21" s="5">
        <v>0</v>
      </c>
      <c r="L21" s="5">
        <v>1</v>
      </c>
      <c r="M21" s="5">
        <v>2</v>
      </c>
      <c r="P21" s="6">
        <v>0</v>
      </c>
      <c r="Q21" s="5">
        <v>27</v>
      </c>
      <c r="R21" s="6">
        <f>(K21*2)+(L21*1)+(M21*0.25)+(O21*0.5)+(P21*1)+(Q21*0.15)</f>
        <v>5.55</v>
      </c>
      <c r="S21" s="6">
        <f>(F21*1)+(G21*1)+(H21*0.5)+(I21*0.5)</f>
        <v>0</v>
      </c>
      <c r="T21" s="6">
        <f>R21-S21</f>
        <v>5.55</v>
      </c>
    </row>
    <row r="22" spans="1:20" ht="9" hidden="1" outlineLevel="2">
      <c r="A22" s="5" t="s">
        <v>206</v>
      </c>
      <c r="B22" s="5" t="s">
        <v>98</v>
      </c>
      <c r="C22" s="5">
        <v>5</v>
      </c>
      <c r="D22" s="5">
        <v>6</v>
      </c>
      <c r="E22" s="5">
        <v>4</v>
      </c>
      <c r="F22" s="6">
        <v>0</v>
      </c>
      <c r="J22" s="5">
        <v>3</v>
      </c>
      <c r="K22" s="5">
        <v>0</v>
      </c>
      <c r="L22" s="5">
        <v>3</v>
      </c>
      <c r="P22" s="6">
        <v>0</v>
      </c>
      <c r="Q22" s="5">
        <v>11</v>
      </c>
      <c r="R22" s="6">
        <f>(K22*2)+(L22*1)+(M22*0.25)+(O22*0.5)+(P22*1)+(Q22*0.15)</f>
        <v>4.65</v>
      </c>
      <c r="S22" s="6">
        <f>(F22*1)+(G22*1)+(H22*0.5)+(I22*0.5)</f>
        <v>0</v>
      </c>
      <c r="T22" s="6">
        <f>R22-S22</f>
        <v>4.65</v>
      </c>
    </row>
    <row r="23" spans="1:20" ht="9" hidden="1" outlineLevel="2">
      <c r="A23" s="5" t="s">
        <v>178</v>
      </c>
      <c r="B23" s="5" t="s">
        <v>98</v>
      </c>
      <c r="C23" s="5">
        <v>2</v>
      </c>
      <c r="D23" s="5">
        <v>2</v>
      </c>
      <c r="E23" s="5">
        <v>2</v>
      </c>
      <c r="F23" s="6">
        <v>0</v>
      </c>
      <c r="J23" s="5">
        <v>2</v>
      </c>
      <c r="K23" s="5">
        <v>0</v>
      </c>
      <c r="L23" s="5">
        <v>2</v>
      </c>
      <c r="M23" s="5">
        <v>1</v>
      </c>
      <c r="P23" s="6">
        <v>0</v>
      </c>
      <c r="Q23" s="5">
        <v>10</v>
      </c>
      <c r="R23" s="6">
        <f>(K23*2)+(L23*1)+(M23*0.25)+(O23*0.5)+(P23*1)+(Q23*0.15)</f>
        <v>3.75</v>
      </c>
      <c r="S23" s="6">
        <f>(F23*1)+(G23*1)+(H23*0.5)+(I23*0.5)</f>
        <v>0</v>
      </c>
      <c r="T23" s="6">
        <f>R23-S23</f>
        <v>3.75</v>
      </c>
    </row>
    <row r="24" spans="1:22" ht="9" outlineLevel="1" collapsed="1">
      <c r="A24" s="5"/>
      <c r="B24" s="3" t="s">
        <v>303</v>
      </c>
      <c r="C24" s="5">
        <f aca="true" t="shared" si="4" ref="C24:T24">SUBTOTAL(9,C20:C23)</f>
        <v>17</v>
      </c>
      <c r="D24" s="5">
        <f t="shared" si="4"/>
        <v>22</v>
      </c>
      <c r="E24" s="5">
        <f t="shared" si="4"/>
        <v>20</v>
      </c>
      <c r="F24" s="6">
        <f t="shared" si="4"/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5">
        <f t="shared" si="4"/>
        <v>6</v>
      </c>
      <c r="K24" s="5">
        <f t="shared" si="4"/>
        <v>0</v>
      </c>
      <c r="L24" s="5">
        <f t="shared" si="4"/>
        <v>6</v>
      </c>
      <c r="M24" s="5">
        <f t="shared" si="4"/>
        <v>3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5">
        <f t="shared" si="4"/>
        <v>149</v>
      </c>
      <c r="R24" s="6">
        <f t="shared" si="4"/>
        <v>29.1</v>
      </c>
      <c r="S24" s="6">
        <f t="shared" si="4"/>
        <v>0</v>
      </c>
      <c r="T24" s="6">
        <f t="shared" si="4"/>
        <v>29.1</v>
      </c>
      <c r="V24" s="6">
        <v>29.1</v>
      </c>
    </row>
    <row r="25" spans="1:20" ht="9" hidden="1" outlineLevel="2">
      <c r="A25" s="5" t="s">
        <v>192</v>
      </c>
      <c r="B25" s="5" t="s">
        <v>3</v>
      </c>
      <c r="C25" s="5">
        <v>4</v>
      </c>
      <c r="D25" s="5">
        <v>8</v>
      </c>
      <c r="E25" s="5">
        <v>8</v>
      </c>
      <c r="F25" s="6">
        <v>0</v>
      </c>
      <c r="J25" s="5">
        <v>6</v>
      </c>
      <c r="K25" s="5">
        <v>0</v>
      </c>
      <c r="L25" s="5">
        <v>6</v>
      </c>
      <c r="M25" s="5">
        <v>2</v>
      </c>
      <c r="P25" s="6">
        <v>0</v>
      </c>
      <c r="R25" s="6">
        <f aca="true" t="shared" si="5" ref="R25:R35">(K25*2)+(L25*1)+(M25*0.25)+(O25*0.5)+(P25*1)+(Q25*0.15)</f>
        <v>6.5</v>
      </c>
      <c r="S25" s="6">
        <f aca="true" t="shared" si="6" ref="S25:S35">(F25*1)+(G25*1)+(H25*0.5)+(I25*0.5)</f>
        <v>0</v>
      </c>
      <c r="T25" s="6">
        <f aca="true" t="shared" si="7" ref="T25:T35">R25-S25</f>
        <v>6.5</v>
      </c>
    </row>
    <row r="26" spans="1:20" ht="9" hidden="1" outlineLevel="2">
      <c r="A26" s="5" t="s">
        <v>219</v>
      </c>
      <c r="B26" s="5" t="s">
        <v>3</v>
      </c>
      <c r="C26" s="5">
        <v>5</v>
      </c>
      <c r="D26" s="5">
        <v>10</v>
      </c>
      <c r="E26" s="5">
        <v>10</v>
      </c>
      <c r="F26" s="6">
        <v>0</v>
      </c>
      <c r="J26" s="5">
        <v>3</v>
      </c>
      <c r="K26" s="5">
        <v>0</v>
      </c>
      <c r="L26" s="5">
        <v>3</v>
      </c>
      <c r="M26" s="5">
        <v>2</v>
      </c>
      <c r="P26" s="6">
        <v>0</v>
      </c>
      <c r="R26" s="6">
        <f t="shared" si="5"/>
        <v>3.5</v>
      </c>
      <c r="S26" s="6">
        <f t="shared" si="6"/>
        <v>0</v>
      </c>
      <c r="T26" s="6">
        <f t="shared" si="7"/>
        <v>3.5</v>
      </c>
    </row>
    <row r="27" spans="1:20" ht="9" hidden="1" outlineLevel="2">
      <c r="A27" s="5" t="s">
        <v>9</v>
      </c>
      <c r="B27" s="5" t="s">
        <v>3</v>
      </c>
      <c r="C27" s="5">
        <v>3</v>
      </c>
      <c r="D27" s="5">
        <v>6</v>
      </c>
      <c r="E27" s="5">
        <v>6</v>
      </c>
      <c r="F27" s="6">
        <v>0</v>
      </c>
      <c r="J27" s="5">
        <v>2</v>
      </c>
      <c r="K27" s="5">
        <v>0</v>
      </c>
      <c r="L27" s="5">
        <v>2</v>
      </c>
      <c r="M27" s="5">
        <v>1</v>
      </c>
      <c r="P27" s="6">
        <v>0</v>
      </c>
      <c r="R27" s="6">
        <f t="shared" si="5"/>
        <v>2.25</v>
      </c>
      <c r="S27" s="6">
        <f t="shared" si="6"/>
        <v>0</v>
      </c>
      <c r="T27" s="6">
        <f t="shared" si="7"/>
        <v>2.25</v>
      </c>
    </row>
    <row r="28" spans="1:20" ht="9" hidden="1" outlineLevel="2">
      <c r="A28" s="5" t="s">
        <v>205</v>
      </c>
      <c r="B28" s="5" t="s">
        <v>3</v>
      </c>
      <c r="C28" s="5">
        <v>5</v>
      </c>
      <c r="D28" s="5">
        <v>11</v>
      </c>
      <c r="E28" s="5">
        <v>11</v>
      </c>
      <c r="F28" s="6">
        <v>0</v>
      </c>
      <c r="J28" s="5">
        <v>2</v>
      </c>
      <c r="K28" s="5">
        <v>0</v>
      </c>
      <c r="L28" s="5">
        <v>2</v>
      </c>
      <c r="M28" s="5">
        <v>1</v>
      </c>
      <c r="P28" s="6">
        <v>0</v>
      </c>
      <c r="R28" s="6">
        <f t="shared" si="5"/>
        <v>2.25</v>
      </c>
      <c r="S28" s="6">
        <f t="shared" si="6"/>
        <v>0</v>
      </c>
      <c r="T28" s="6">
        <f t="shared" si="7"/>
        <v>2.25</v>
      </c>
    </row>
    <row r="29" spans="1:20" ht="9" hidden="1" outlineLevel="2">
      <c r="A29" s="5" t="s">
        <v>196</v>
      </c>
      <c r="B29" s="5" t="s">
        <v>3</v>
      </c>
      <c r="C29" s="5">
        <v>3</v>
      </c>
      <c r="D29" s="5">
        <v>7</v>
      </c>
      <c r="E29" s="5">
        <v>7</v>
      </c>
      <c r="F29" s="6">
        <v>0</v>
      </c>
      <c r="J29" s="5">
        <v>1</v>
      </c>
      <c r="K29" s="5">
        <v>0</v>
      </c>
      <c r="L29" s="5">
        <v>1</v>
      </c>
      <c r="M29" s="5">
        <v>3</v>
      </c>
      <c r="P29" s="6">
        <v>0</v>
      </c>
      <c r="R29" s="6">
        <f t="shared" si="5"/>
        <v>1.75</v>
      </c>
      <c r="S29" s="6">
        <f t="shared" si="6"/>
        <v>0</v>
      </c>
      <c r="T29" s="6">
        <f t="shared" si="7"/>
        <v>1.75</v>
      </c>
    </row>
    <row r="30" spans="1:20" ht="9" hidden="1" outlineLevel="2">
      <c r="A30" s="5" t="s">
        <v>208</v>
      </c>
      <c r="B30" s="5" t="s">
        <v>3</v>
      </c>
      <c r="C30" s="5">
        <v>3</v>
      </c>
      <c r="D30" s="5">
        <v>5</v>
      </c>
      <c r="E30" s="5">
        <v>5</v>
      </c>
      <c r="F30" s="6">
        <v>0</v>
      </c>
      <c r="J30" s="5">
        <v>1</v>
      </c>
      <c r="K30" s="5">
        <v>0</v>
      </c>
      <c r="L30" s="5">
        <v>1</v>
      </c>
      <c r="P30" s="6">
        <v>0</v>
      </c>
      <c r="R30" s="6">
        <f t="shared" si="5"/>
        <v>1</v>
      </c>
      <c r="S30" s="6">
        <f t="shared" si="6"/>
        <v>0</v>
      </c>
      <c r="T30" s="6">
        <f t="shared" si="7"/>
        <v>1</v>
      </c>
    </row>
    <row r="31" spans="1:20" ht="9" hidden="1" outlineLevel="2">
      <c r="A31" s="5" t="s">
        <v>223</v>
      </c>
      <c r="B31" s="5" t="s">
        <v>3</v>
      </c>
      <c r="C31" s="5">
        <v>5</v>
      </c>
      <c r="D31" s="5">
        <v>11</v>
      </c>
      <c r="E31" s="5">
        <v>11</v>
      </c>
      <c r="F31" s="6">
        <v>0</v>
      </c>
      <c r="M31" s="5">
        <v>2</v>
      </c>
      <c r="P31" s="6">
        <v>0</v>
      </c>
      <c r="R31" s="6">
        <f t="shared" si="5"/>
        <v>0.5</v>
      </c>
      <c r="S31" s="6">
        <f t="shared" si="6"/>
        <v>0</v>
      </c>
      <c r="T31" s="6">
        <f t="shared" si="7"/>
        <v>0.5</v>
      </c>
    </row>
    <row r="32" spans="1:20" ht="9" hidden="1" outlineLevel="2">
      <c r="A32" s="5" t="s">
        <v>165</v>
      </c>
      <c r="B32" s="5" t="s">
        <v>3</v>
      </c>
      <c r="C32" s="5">
        <v>5</v>
      </c>
      <c r="D32" s="5">
        <v>16</v>
      </c>
      <c r="E32" s="5">
        <v>14</v>
      </c>
      <c r="F32" s="6">
        <v>0</v>
      </c>
      <c r="M32" s="5">
        <v>1</v>
      </c>
      <c r="P32" s="6">
        <v>0</v>
      </c>
      <c r="R32" s="6">
        <f t="shared" si="5"/>
        <v>0.25</v>
      </c>
      <c r="S32" s="6">
        <f t="shared" si="6"/>
        <v>0</v>
      </c>
      <c r="T32" s="6">
        <f t="shared" si="7"/>
        <v>0.25</v>
      </c>
    </row>
    <row r="33" spans="1:20" ht="9" hidden="1" outlineLevel="2">
      <c r="A33" s="5" t="s">
        <v>251</v>
      </c>
      <c r="B33" s="5" t="s">
        <v>3</v>
      </c>
      <c r="C33" s="5">
        <v>5</v>
      </c>
      <c r="D33" s="5">
        <v>13</v>
      </c>
      <c r="E33" s="5">
        <v>10</v>
      </c>
      <c r="F33" s="6">
        <v>0</v>
      </c>
      <c r="G33" s="5">
        <v>1</v>
      </c>
      <c r="M33" s="5">
        <v>5</v>
      </c>
      <c r="P33" s="6">
        <v>0</v>
      </c>
      <c r="R33" s="6">
        <f t="shared" si="5"/>
        <v>1.25</v>
      </c>
      <c r="S33" s="6">
        <f t="shared" si="6"/>
        <v>1</v>
      </c>
      <c r="T33" s="6">
        <f t="shared" si="7"/>
        <v>0.25</v>
      </c>
    </row>
    <row r="34" spans="1:20" ht="9" hidden="1" outlineLevel="2">
      <c r="A34" s="5" t="s">
        <v>8</v>
      </c>
      <c r="B34" s="5" t="s">
        <v>3</v>
      </c>
      <c r="C34" s="5">
        <v>1</v>
      </c>
      <c r="D34" s="5">
        <v>4</v>
      </c>
      <c r="E34" s="5">
        <v>2</v>
      </c>
      <c r="F34" s="6">
        <v>0</v>
      </c>
      <c r="G34" s="5">
        <v>1</v>
      </c>
      <c r="P34" s="6">
        <v>0</v>
      </c>
      <c r="R34" s="6">
        <f t="shared" si="5"/>
        <v>0</v>
      </c>
      <c r="S34" s="6">
        <f t="shared" si="6"/>
        <v>1</v>
      </c>
      <c r="T34" s="6">
        <f t="shared" si="7"/>
        <v>-1</v>
      </c>
    </row>
    <row r="35" spans="1:20" ht="9" hidden="1" outlineLevel="2">
      <c r="A35" s="5" t="s">
        <v>2</v>
      </c>
      <c r="B35" s="5" t="s">
        <v>3</v>
      </c>
      <c r="C35" s="5">
        <v>4</v>
      </c>
      <c r="D35" s="5">
        <v>8</v>
      </c>
      <c r="E35" s="5">
        <v>7</v>
      </c>
      <c r="F35" s="6">
        <v>0</v>
      </c>
      <c r="G35" s="5">
        <v>1</v>
      </c>
      <c r="P35" s="6">
        <v>0</v>
      </c>
      <c r="R35" s="6">
        <f t="shared" si="5"/>
        <v>0</v>
      </c>
      <c r="S35" s="6">
        <f t="shared" si="6"/>
        <v>1</v>
      </c>
      <c r="T35" s="6">
        <f t="shared" si="7"/>
        <v>-1</v>
      </c>
    </row>
    <row r="36" spans="1:22" ht="9" outlineLevel="1" collapsed="1">
      <c r="A36" s="5"/>
      <c r="B36" s="3" t="s">
        <v>304</v>
      </c>
      <c r="C36" s="5">
        <f aca="true" t="shared" si="8" ref="C36:T36">SUBTOTAL(9,C25:C35)</f>
        <v>43</v>
      </c>
      <c r="D36" s="5">
        <f t="shared" si="8"/>
        <v>99</v>
      </c>
      <c r="E36" s="5">
        <f t="shared" si="8"/>
        <v>91</v>
      </c>
      <c r="F36" s="6">
        <f t="shared" si="8"/>
        <v>0</v>
      </c>
      <c r="G36" s="5">
        <f t="shared" si="8"/>
        <v>3</v>
      </c>
      <c r="H36" s="6">
        <f t="shared" si="8"/>
        <v>0</v>
      </c>
      <c r="I36" s="6">
        <f t="shared" si="8"/>
        <v>0</v>
      </c>
      <c r="J36" s="6">
        <f t="shared" si="8"/>
        <v>15</v>
      </c>
      <c r="K36" s="6">
        <f t="shared" si="8"/>
        <v>0</v>
      </c>
      <c r="L36" s="6">
        <f t="shared" si="8"/>
        <v>15</v>
      </c>
      <c r="M36" s="6">
        <f t="shared" si="8"/>
        <v>17</v>
      </c>
      <c r="N36" s="6">
        <f t="shared" si="8"/>
        <v>0</v>
      </c>
      <c r="O36" s="6">
        <f t="shared" si="8"/>
        <v>0</v>
      </c>
      <c r="P36" s="6">
        <f t="shared" si="8"/>
        <v>0</v>
      </c>
      <c r="Q36" s="6">
        <f t="shared" si="8"/>
        <v>0</v>
      </c>
      <c r="R36" s="6">
        <f t="shared" si="8"/>
        <v>19.25</v>
      </c>
      <c r="S36" s="6">
        <f t="shared" si="8"/>
        <v>3</v>
      </c>
      <c r="T36" s="6">
        <f t="shared" si="8"/>
        <v>16.25</v>
      </c>
      <c r="V36" s="6">
        <v>19.25</v>
      </c>
    </row>
    <row r="37" spans="1:20" ht="9" hidden="1" outlineLevel="2">
      <c r="A37" s="5" t="s">
        <v>162</v>
      </c>
      <c r="B37" s="5" t="s">
        <v>18</v>
      </c>
      <c r="C37" s="5">
        <v>5</v>
      </c>
      <c r="D37" s="5">
        <v>12</v>
      </c>
      <c r="E37" s="5">
        <v>11</v>
      </c>
      <c r="F37" s="6">
        <v>0</v>
      </c>
      <c r="G37" s="5">
        <v>1</v>
      </c>
      <c r="J37" s="5">
        <v>1</v>
      </c>
      <c r="K37" s="5">
        <v>0</v>
      </c>
      <c r="L37" s="5">
        <v>1</v>
      </c>
      <c r="M37" s="5">
        <v>1</v>
      </c>
      <c r="P37" s="6">
        <v>0</v>
      </c>
      <c r="R37" s="6">
        <f>(K37*2)+(L37*1)+(M37*0.25)+(O37*0.5)+(P37*1)+(Q37*0.15)</f>
        <v>1.25</v>
      </c>
      <c r="S37" s="6">
        <f>(F37*1)+(G37*1)+(H37*0.5)+(I37*0.5)</f>
        <v>1</v>
      </c>
      <c r="T37" s="6">
        <f>R37-S37</f>
        <v>0.25</v>
      </c>
    </row>
    <row r="38" spans="1:20" ht="9" hidden="1" outlineLevel="2">
      <c r="A38" s="5" t="s">
        <v>73</v>
      </c>
      <c r="B38" s="5" t="s">
        <v>18</v>
      </c>
      <c r="C38" s="5">
        <v>1</v>
      </c>
      <c r="D38" s="5">
        <v>3</v>
      </c>
      <c r="E38" s="5">
        <v>2</v>
      </c>
      <c r="F38" s="6">
        <v>0</v>
      </c>
      <c r="P38" s="6">
        <v>0</v>
      </c>
      <c r="R38" s="6">
        <f>(K38*2)+(L38*1)+(M38*0.25)+(O38*0.5)+(P38*1)+(Q38*0.15)</f>
        <v>0</v>
      </c>
      <c r="S38" s="6">
        <f>(F38*1)+(G38*1)+(H38*0.5)+(I38*0.5)</f>
        <v>0</v>
      </c>
      <c r="T38" s="6">
        <f>R38-S38</f>
        <v>0</v>
      </c>
    </row>
    <row r="39" spans="1:20" ht="9" hidden="1" outlineLevel="2">
      <c r="A39" s="5" t="s">
        <v>66</v>
      </c>
      <c r="B39" s="5" t="s">
        <v>18</v>
      </c>
      <c r="C39" s="5">
        <v>2</v>
      </c>
      <c r="D39" s="5">
        <v>2</v>
      </c>
      <c r="E39" s="5">
        <v>1</v>
      </c>
      <c r="F39" s="6">
        <v>0</v>
      </c>
      <c r="P39" s="6">
        <v>0</v>
      </c>
      <c r="R39" s="6">
        <f>(K39*2)+(L39*1)+(M39*0.25)+(O39*0.5)+(P39*1)+(Q39*0.15)</f>
        <v>0</v>
      </c>
      <c r="S39" s="6">
        <f>(F39*1)+(G39*1)+(H39*0.5)+(I39*0.5)</f>
        <v>0</v>
      </c>
      <c r="T39" s="6">
        <f>R39-S39</f>
        <v>0</v>
      </c>
    </row>
    <row r="40" spans="1:20" ht="9" hidden="1" outlineLevel="2">
      <c r="A40" s="5" t="s">
        <v>176</v>
      </c>
      <c r="B40" s="5" t="s">
        <v>18</v>
      </c>
      <c r="C40" s="5">
        <v>3</v>
      </c>
      <c r="D40" s="5">
        <v>7</v>
      </c>
      <c r="E40" s="5">
        <v>3</v>
      </c>
      <c r="F40" s="6">
        <v>0</v>
      </c>
      <c r="P40" s="6">
        <v>0</v>
      </c>
      <c r="R40" s="6">
        <f>(K40*2)+(L40*1)+(M40*0.25)+(O40*0.5)+(P40*1)+(Q40*0.15)</f>
        <v>0</v>
      </c>
      <c r="S40" s="6">
        <f>(F40*1)+(G40*1)+(H40*0.5)+(I40*0.5)</f>
        <v>0</v>
      </c>
      <c r="T40" s="6">
        <f>R40-S40</f>
        <v>0</v>
      </c>
    </row>
    <row r="41" spans="1:22" ht="9" outlineLevel="1" collapsed="1">
      <c r="A41" s="5"/>
      <c r="B41" s="3" t="s">
        <v>309</v>
      </c>
      <c r="C41" s="5">
        <f aca="true" t="shared" si="9" ref="C41:T41">SUBTOTAL(9,C37:C40)</f>
        <v>11</v>
      </c>
      <c r="D41" s="5">
        <f t="shared" si="9"/>
        <v>24</v>
      </c>
      <c r="E41" s="5">
        <f t="shared" si="9"/>
        <v>17</v>
      </c>
      <c r="F41" s="6">
        <f t="shared" si="9"/>
        <v>0</v>
      </c>
      <c r="G41" s="6">
        <f t="shared" si="9"/>
        <v>1</v>
      </c>
      <c r="H41" s="6">
        <f t="shared" si="9"/>
        <v>0</v>
      </c>
      <c r="I41" s="6">
        <f t="shared" si="9"/>
        <v>0</v>
      </c>
      <c r="J41" s="6">
        <f t="shared" si="9"/>
        <v>1</v>
      </c>
      <c r="K41" s="6">
        <f t="shared" si="9"/>
        <v>0</v>
      </c>
      <c r="L41" s="6">
        <f t="shared" si="9"/>
        <v>1</v>
      </c>
      <c r="M41" s="6">
        <f t="shared" si="9"/>
        <v>1</v>
      </c>
      <c r="N41" s="6">
        <f t="shared" si="9"/>
        <v>0</v>
      </c>
      <c r="O41" s="6">
        <f t="shared" si="9"/>
        <v>0</v>
      </c>
      <c r="P41" s="6">
        <f t="shared" si="9"/>
        <v>0</v>
      </c>
      <c r="Q41" s="6">
        <f t="shared" si="9"/>
        <v>0</v>
      </c>
      <c r="R41" s="6">
        <f t="shared" si="9"/>
        <v>1.25</v>
      </c>
      <c r="S41" s="6">
        <f t="shared" si="9"/>
        <v>1</v>
      </c>
      <c r="T41" s="6">
        <f t="shared" si="9"/>
        <v>0.25</v>
      </c>
      <c r="V41" s="6">
        <v>1.25</v>
      </c>
    </row>
    <row r="42" spans="1:20" ht="9" hidden="1" outlineLevel="2">
      <c r="A42" s="5" t="s">
        <v>81</v>
      </c>
      <c r="B42" s="5" t="s">
        <v>52</v>
      </c>
      <c r="C42" s="5">
        <v>1</v>
      </c>
      <c r="D42" s="5">
        <v>2</v>
      </c>
      <c r="E42" s="5">
        <v>2</v>
      </c>
      <c r="F42" s="6">
        <v>0</v>
      </c>
      <c r="N42" s="5">
        <v>1</v>
      </c>
      <c r="P42" s="6">
        <v>1</v>
      </c>
      <c r="R42" s="6">
        <f aca="true" t="shared" si="10" ref="R42:R49">(K42*2)+(L42*1)+(M42*0.25)+(O42*0.5)+(P42*1)+(Q42*0.15)</f>
        <v>1</v>
      </c>
      <c r="S42" s="6">
        <f aca="true" t="shared" si="11" ref="S42:S49">(F42*1)+(G42*1)+(H42*0.5)+(I42*0.5)</f>
        <v>0</v>
      </c>
      <c r="T42" s="6">
        <f aca="true" t="shared" si="12" ref="T42:T49">R42-S42</f>
        <v>1</v>
      </c>
    </row>
    <row r="43" spans="1:20" ht="9" hidden="1" outlineLevel="2">
      <c r="A43" s="5" t="s">
        <v>115</v>
      </c>
      <c r="B43" s="5" t="s">
        <v>52</v>
      </c>
      <c r="C43" s="5">
        <v>1</v>
      </c>
      <c r="D43" s="5">
        <v>2</v>
      </c>
      <c r="E43" s="5">
        <v>1</v>
      </c>
      <c r="F43" s="6">
        <v>0</v>
      </c>
      <c r="P43" s="6">
        <v>0</v>
      </c>
      <c r="R43" s="6">
        <f t="shared" si="10"/>
        <v>0</v>
      </c>
      <c r="S43" s="6">
        <f t="shared" si="11"/>
        <v>0</v>
      </c>
      <c r="T43" s="6">
        <f t="shared" si="12"/>
        <v>0</v>
      </c>
    </row>
    <row r="44" spans="1:20" ht="9" hidden="1" outlineLevel="2">
      <c r="A44" s="5" t="s">
        <v>183</v>
      </c>
      <c r="B44" s="5" t="s">
        <v>52</v>
      </c>
      <c r="C44" s="5">
        <v>1</v>
      </c>
      <c r="D44" s="5">
        <v>5</v>
      </c>
      <c r="E44" s="5">
        <v>4</v>
      </c>
      <c r="F44" s="6">
        <v>0</v>
      </c>
      <c r="G44" s="5">
        <v>1</v>
      </c>
      <c r="J44" s="5">
        <v>1</v>
      </c>
      <c r="K44" s="5">
        <v>0</v>
      </c>
      <c r="L44" s="5">
        <v>1</v>
      </c>
      <c r="P44" s="6">
        <v>0</v>
      </c>
      <c r="R44" s="6">
        <f t="shared" si="10"/>
        <v>1</v>
      </c>
      <c r="S44" s="6">
        <f t="shared" si="11"/>
        <v>1</v>
      </c>
      <c r="T44" s="6">
        <f t="shared" si="12"/>
        <v>0</v>
      </c>
    </row>
    <row r="45" spans="1:20" ht="9" hidden="1" outlineLevel="2">
      <c r="A45" s="5" t="s">
        <v>72</v>
      </c>
      <c r="B45" s="5" t="s">
        <v>52</v>
      </c>
      <c r="C45" s="5">
        <v>5</v>
      </c>
      <c r="D45" s="5">
        <v>11</v>
      </c>
      <c r="E45" s="5">
        <v>10</v>
      </c>
      <c r="F45" s="6">
        <v>0</v>
      </c>
      <c r="G45" s="5">
        <v>1</v>
      </c>
      <c r="M45" s="5">
        <v>1</v>
      </c>
      <c r="P45" s="6">
        <v>0</v>
      </c>
      <c r="R45" s="6">
        <f t="shared" si="10"/>
        <v>0.25</v>
      </c>
      <c r="S45" s="6">
        <f t="shared" si="11"/>
        <v>1</v>
      </c>
      <c r="T45" s="6">
        <f t="shared" si="12"/>
        <v>-0.75</v>
      </c>
    </row>
    <row r="46" spans="1:20" ht="9" hidden="1" outlineLevel="2">
      <c r="A46" s="5" t="s">
        <v>51</v>
      </c>
      <c r="B46" s="5" t="s">
        <v>52</v>
      </c>
      <c r="C46" s="5">
        <v>2</v>
      </c>
      <c r="D46" s="5">
        <v>3</v>
      </c>
      <c r="E46" s="5">
        <v>1</v>
      </c>
      <c r="F46" s="6">
        <v>0</v>
      </c>
      <c r="G46" s="5">
        <v>2</v>
      </c>
      <c r="M46" s="5">
        <v>1</v>
      </c>
      <c r="N46" s="5">
        <v>1</v>
      </c>
      <c r="P46" s="6">
        <v>1</v>
      </c>
      <c r="R46" s="6">
        <f t="shared" si="10"/>
        <v>1.25</v>
      </c>
      <c r="S46" s="6">
        <f t="shared" si="11"/>
        <v>2</v>
      </c>
      <c r="T46" s="6">
        <f t="shared" si="12"/>
        <v>-0.75</v>
      </c>
    </row>
    <row r="47" spans="1:20" ht="9" hidden="1" outlineLevel="2">
      <c r="A47" s="5" t="s">
        <v>161</v>
      </c>
      <c r="B47" s="5" t="s">
        <v>52</v>
      </c>
      <c r="C47" s="5">
        <v>1</v>
      </c>
      <c r="D47" s="5">
        <v>1</v>
      </c>
      <c r="F47" s="6">
        <v>0</v>
      </c>
      <c r="G47" s="5">
        <v>1</v>
      </c>
      <c r="P47" s="6">
        <v>0</v>
      </c>
      <c r="R47" s="6">
        <f t="shared" si="10"/>
        <v>0</v>
      </c>
      <c r="S47" s="6">
        <f t="shared" si="11"/>
        <v>1</v>
      </c>
      <c r="T47" s="6">
        <f t="shared" si="12"/>
        <v>-1</v>
      </c>
    </row>
    <row r="48" spans="1:20" ht="9" hidden="1" outlineLevel="2">
      <c r="A48" s="5" t="s">
        <v>168</v>
      </c>
      <c r="B48" s="5" t="s">
        <v>52</v>
      </c>
      <c r="C48" s="5">
        <v>4</v>
      </c>
      <c r="D48" s="5">
        <v>16</v>
      </c>
      <c r="E48" s="5">
        <v>12</v>
      </c>
      <c r="F48" s="6">
        <v>0</v>
      </c>
      <c r="G48" s="5">
        <v>2</v>
      </c>
      <c r="J48" s="5">
        <v>1</v>
      </c>
      <c r="K48" s="5">
        <v>0</v>
      </c>
      <c r="L48" s="5">
        <v>1</v>
      </c>
      <c r="P48" s="6">
        <v>0</v>
      </c>
      <c r="R48" s="6">
        <f t="shared" si="10"/>
        <v>1</v>
      </c>
      <c r="S48" s="6">
        <f t="shared" si="11"/>
        <v>2</v>
      </c>
      <c r="T48" s="6">
        <f t="shared" si="12"/>
        <v>-1</v>
      </c>
    </row>
    <row r="49" spans="1:20" ht="9" hidden="1" outlineLevel="2">
      <c r="A49" s="5" t="s">
        <v>200</v>
      </c>
      <c r="B49" s="5" t="s">
        <v>52</v>
      </c>
      <c r="C49" s="5">
        <v>4</v>
      </c>
      <c r="D49" s="5">
        <v>11</v>
      </c>
      <c r="E49" s="5">
        <v>8</v>
      </c>
      <c r="F49" s="6">
        <v>0</v>
      </c>
      <c r="G49" s="5">
        <v>3</v>
      </c>
      <c r="M49" s="5">
        <v>1</v>
      </c>
      <c r="P49" s="6">
        <v>0</v>
      </c>
      <c r="R49" s="6">
        <f t="shared" si="10"/>
        <v>0.25</v>
      </c>
      <c r="S49" s="6">
        <f t="shared" si="11"/>
        <v>3</v>
      </c>
      <c r="T49" s="6">
        <f t="shared" si="12"/>
        <v>-2.75</v>
      </c>
    </row>
    <row r="50" spans="1:22" ht="9" outlineLevel="1" collapsed="1">
      <c r="A50" s="5"/>
      <c r="B50" s="3" t="s">
        <v>311</v>
      </c>
      <c r="C50" s="5">
        <f aca="true" t="shared" si="13" ref="C50:T50">SUBTOTAL(9,C42:C49)</f>
        <v>19</v>
      </c>
      <c r="D50" s="5">
        <f t="shared" si="13"/>
        <v>51</v>
      </c>
      <c r="E50" s="5">
        <f t="shared" si="13"/>
        <v>38</v>
      </c>
      <c r="F50" s="6">
        <f t="shared" si="13"/>
        <v>0</v>
      </c>
      <c r="G50" s="5">
        <f t="shared" si="13"/>
        <v>10</v>
      </c>
      <c r="H50" s="6">
        <f t="shared" si="13"/>
        <v>0</v>
      </c>
      <c r="I50" s="6">
        <f t="shared" si="13"/>
        <v>0</v>
      </c>
      <c r="J50" s="6">
        <f t="shared" si="13"/>
        <v>2</v>
      </c>
      <c r="K50" s="6">
        <f t="shared" si="13"/>
        <v>0</v>
      </c>
      <c r="L50" s="6">
        <f t="shared" si="13"/>
        <v>2</v>
      </c>
      <c r="M50" s="5">
        <f t="shared" si="13"/>
        <v>3</v>
      </c>
      <c r="N50" s="6">
        <f t="shared" si="13"/>
        <v>2</v>
      </c>
      <c r="O50" s="6">
        <f t="shared" si="13"/>
        <v>0</v>
      </c>
      <c r="P50" s="6">
        <f t="shared" si="13"/>
        <v>2</v>
      </c>
      <c r="Q50" s="6">
        <f t="shared" si="13"/>
        <v>0</v>
      </c>
      <c r="R50" s="6">
        <f t="shared" si="13"/>
        <v>4.75</v>
      </c>
      <c r="S50" s="6">
        <f t="shared" si="13"/>
        <v>10</v>
      </c>
      <c r="T50" s="6">
        <f t="shared" si="13"/>
        <v>-5.25</v>
      </c>
      <c r="U50" s="6">
        <v>4.75</v>
      </c>
      <c r="V50" s="6">
        <v>4.75</v>
      </c>
    </row>
    <row r="51" spans="1:20" ht="9" hidden="1" outlineLevel="2">
      <c r="A51" s="5" t="s">
        <v>123</v>
      </c>
      <c r="B51" s="5" t="s">
        <v>71</v>
      </c>
      <c r="C51" s="5">
        <v>1</v>
      </c>
      <c r="D51" s="5">
        <v>12</v>
      </c>
      <c r="E51" s="5">
        <v>9</v>
      </c>
      <c r="F51" s="6">
        <v>0</v>
      </c>
      <c r="P51" s="6">
        <v>0</v>
      </c>
      <c r="R51" s="6">
        <f>(K51*2)+(L51*1)+(M51*0.25)+(O51*0.5)+(P51*1)+(Q51*0.15)</f>
        <v>0</v>
      </c>
      <c r="S51" s="6">
        <f>(F51*1)+(G51*1)+(H51*0.5)+(I51*0.5)</f>
        <v>0</v>
      </c>
      <c r="T51" s="6">
        <f>R51-S51</f>
        <v>0</v>
      </c>
    </row>
    <row r="52" spans="1:20" ht="9" hidden="1" outlineLevel="2">
      <c r="A52" s="5" t="s">
        <v>70</v>
      </c>
      <c r="B52" s="5" t="s">
        <v>71</v>
      </c>
      <c r="C52" s="5">
        <v>3</v>
      </c>
      <c r="D52" s="5">
        <v>7</v>
      </c>
      <c r="E52" s="5">
        <v>5</v>
      </c>
      <c r="F52" s="6">
        <v>0</v>
      </c>
      <c r="G52" s="5">
        <v>1</v>
      </c>
      <c r="M52" s="5">
        <v>1</v>
      </c>
      <c r="P52" s="6">
        <v>0</v>
      </c>
      <c r="R52" s="6">
        <f>(K52*2)+(L52*1)+(M52*0.25)+(O52*0.5)+(P52*1)+(Q52*0.15)</f>
        <v>0.25</v>
      </c>
      <c r="S52" s="6">
        <f>(F52*1)+(G52*1)+(H52*0.5)+(I52*0.5)</f>
        <v>1</v>
      </c>
      <c r="T52" s="6">
        <f>R52-S52</f>
        <v>-0.75</v>
      </c>
    </row>
    <row r="53" spans="1:21" ht="9" outlineLevel="1" collapsed="1">
      <c r="A53" s="5"/>
      <c r="B53" s="3" t="s">
        <v>307</v>
      </c>
      <c r="C53" s="5">
        <f aca="true" t="shared" si="14" ref="C53:T53">SUBTOTAL(9,C51:C52)</f>
        <v>4</v>
      </c>
      <c r="D53" s="5">
        <f t="shared" si="14"/>
        <v>19</v>
      </c>
      <c r="E53" s="5">
        <f t="shared" si="14"/>
        <v>14</v>
      </c>
      <c r="F53" s="6">
        <f t="shared" si="14"/>
        <v>0</v>
      </c>
      <c r="G53" s="5">
        <f t="shared" si="14"/>
        <v>1</v>
      </c>
      <c r="H53" s="6">
        <f t="shared" si="14"/>
        <v>0</v>
      </c>
      <c r="I53" s="6">
        <f t="shared" si="14"/>
        <v>0</v>
      </c>
      <c r="J53" s="6">
        <f t="shared" si="14"/>
        <v>0</v>
      </c>
      <c r="K53" s="6">
        <f t="shared" si="14"/>
        <v>0</v>
      </c>
      <c r="L53" s="6">
        <f t="shared" si="14"/>
        <v>0</v>
      </c>
      <c r="M53" s="5">
        <f t="shared" si="14"/>
        <v>1</v>
      </c>
      <c r="N53" s="6">
        <f t="shared" si="14"/>
        <v>0</v>
      </c>
      <c r="O53" s="6">
        <f t="shared" si="14"/>
        <v>0</v>
      </c>
      <c r="P53" s="6">
        <f t="shared" si="14"/>
        <v>0</v>
      </c>
      <c r="Q53" s="6">
        <f t="shared" si="14"/>
        <v>0</v>
      </c>
      <c r="R53" s="6">
        <f t="shared" si="14"/>
        <v>0.25</v>
      </c>
      <c r="S53" s="6">
        <f t="shared" si="14"/>
        <v>1</v>
      </c>
      <c r="T53" s="6">
        <f t="shared" si="14"/>
        <v>-0.75</v>
      </c>
      <c r="U53" s="6">
        <v>0.25</v>
      </c>
    </row>
    <row r="54" spans="1:20" ht="9" hidden="1" outlineLevel="2">
      <c r="A54" s="5" t="s">
        <v>79</v>
      </c>
      <c r="B54" s="5" t="s">
        <v>27</v>
      </c>
      <c r="C54" s="5">
        <v>4</v>
      </c>
      <c r="D54" s="5">
        <v>14</v>
      </c>
      <c r="E54" s="5">
        <v>13</v>
      </c>
      <c r="F54" s="6">
        <v>0</v>
      </c>
      <c r="G54" s="5">
        <v>1</v>
      </c>
      <c r="J54" s="5">
        <v>2</v>
      </c>
      <c r="K54" s="5">
        <v>0</v>
      </c>
      <c r="L54" s="5">
        <v>2</v>
      </c>
      <c r="M54" s="5">
        <v>3</v>
      </c>
      <c r="P54" s="6">
        <v>0</v>
      </c>
      <c r="R54" s="6">
        <f>(K54*2)+(L54*1)+(M54*0.25)+(O54*0.5)+(P54*1)+(Q54*0.15)</f>
        <v>2.75</v>
      </c>
      <c r="S54" s="6">
        <f>(F54*1)+(G54*1)+(H54*0.5)+(I54*0.5)</f>
        <v>1</v>
      </c>
      <c r="T54" s="6">
        <f>R54-S54</f>
        <v>1.75</v>
      </c>
    </row>
    <row r="55" spans="1:20" ht="9" hidden="1" outlineLevel="2">
      <c r="A55" s="5" t="s">
        <v>68</v>
      </c>
      <c r="B55" s="5" t="s">
        <v>27</v>
      </c>
      <c r="C55" s="5">
        <v>5</v>
      </c>
      <c r="D55" s="5">
        <v>18</v>
      </c>
      <c r="E55" s="5">
        <v>17</v>
      </c>
      <c r="F55" s="6">
        <v>0</v>
      </c>
      <c r="G55" s="5">
        <v>1</v>
      </c>
      <c r="J55" s="5">
        <v>2</v>
      </c>
      <c r="K55" s="5">
        <v>0</v>
      </c>
      <c r="L55" s="5">
        <v>2</v>
      </c>
      <c r="M55" s="5">
        <v>3</v>
      </c>
      <c r="P55" s="6">
        <v>0</v>
      </c>
      <c r="R55" s="6">
        <f>(K55*2)+(L55*1)+(M55*0.25)+(O55*0.5)+(P55*1)+(Q55*0.15)</f>
        <v>2.75</v>
      </c>
      <c r="S55" s="6">
        <f>(F55*1)+(G55*1)+(H55*0.5)+(I55*0.5)</f>
        <v>1</v>
      </c>
      <c r="T55" s="6">
        <f>R55-S55</f>
        <v>1.75</v>
      </c>
    </row>
    <row r="56" spans="1:20" ht="9" hidden="1" outlineLevel="2">
      <c r="A56" s="5" t="s">
        <v>160</v>
      </c>
      <c r="B56" s="5" t="s">
        <v>27</v>
      </c>
      <c r="C56" s="5">
        <v>3</v>
      </c>
      <c r="D56" s="5">
        <v>8</v>
      </c>
      <c r="E56" s="5">
        <v>5</v>
      </c>
      <c r="F56" s="6">
        <v>0</v>
      </c>
      <c r="G56" s="5">
        <v>1</v>
      </c>
      <c r="M56" s="5">
        <v>1</v>
      </c>
      <c r="N56" s="5">
        <v>2</v>
      </c>
      <c r="P56" s="6">
        <v>2</v>
      </c>
      <c r="R56" s="6">
        <f>(K56*2)+(L56*1)+(M56*0.25)+(O56*0.5)+(P56*1)+(Q56*0.15)</f>
        <v>2.25</v>
      </c>
      <c r="S56" s="6">
        <f>(F56*1)+(G56*1)+(H56*0.5)+(I56*0.5)</f>
        <v>1</v>
      </c>
      <c r="T56" s="6">
        <f>R56-S56</f>
        <v>1.25</v>
      </c>
    </row>
    <row r="57" spans="1:20" ht="9" hidden="1" outlineLevel="2">
      <c r="A57" s="5" t="s">
        <v>143</v>
      </c>
      <c r="B57" s="5" t="s">
        <v>27</v>
      </c>
      <c r="C57" s="5">
        <v>1</v>
      </c>
      <c r="D57" s="5">
        <v>3</v>
      </c>
      <c r="E57" s="5">
        <v>2</v>
      </c>
      <c r="F57" s="6">
        <v>0</v>
      </c>
      <c r="P57" s="6">
        <v>0</v>
      </c>
      <c r="R57" s="6">
        <f>(K57*2)+(L57*1)+(M57*0.25)+(O57*0.5)+(P57*1)+(Q57*0.15)</f>
        <v>0</v>
      </c>
      <c r="S57" s="6">
        <f>(F57*1)+(G57*1)+(H57*0.5)+(I57*0.5)</f>
        <v>0</v>
      </c>
      <c r="T57" s="6">
        <f>R57-S57</f>
        <v>0</v>
      </c>
    </row>
    <row r="58" spans="1:20" ht="9" hidden="1" outlineLevel="2">
      <c r="A58" s="5" t="s">
        <v>145</v>
      </c>
      <c r="B58" s="5" t="s">
        <v>27</v>
      </c>
      <c r="C58" s="5">
        <v>1</v>
      </c>
      <c r="D58" s="5">
        <v>2</v>
      </c>
      <c r="E58" s="5">
        <v>2</v>
      </c>
      <c r="F58" s="6">
        <v>0</v>
      </c>
      <c r="P58" s="6">
        <v>0</v>
      </c>
      <c r="R58" s="6">
        <f>(K58*2)+(L58*1)+(M58*0.25)+(O58*0.5)+(P58*1)+(Q58*0.15)</f>
        <v>0</v>
      </c>
      <c r="S58" s="6">
        <f>(F58*1)+(G58*1)+(H58*0.5)+(I58*0.5)</f>
        <v>0</v>
      </c>
      <c r="T58" s="6">
        <f>R58-S58</f>
        <v>0</v>
      </c>
    </row>
    <row r="59" spans="1:21" ht="9" outlineLevel="1" collapsed="1">
      <c r="A59" s="5"/>
      <c r="B59" s="3" t="s">
        <v>305</v>
      </c>
      <c r="C59" s="5">
        <f aca="true" t="shared" si="15" ref="C59:T59">SUBTOTAL(9,C54:C58)</f>
        <v>14</v>
      </c>
      <c r="D59" s="5">
        <f t="shared" si="15"/>
        <v>45</v>
      </c>
      <c r="E59" s="5">
        <f t="shared" si="15"/>
        <v>39</v>
      </c>
      <c r="F59" s="6">
        <f t="shared" si="15"/>
        <v>0</v>
      </c>
      <c r="G59" s="6">
        <f t="shared" si="15"/>
        <v>3</v>
      </c>
      <c r="H59" s="6">
        <f t="shared" si="15"/>
        <v>0</v>
      </c>
      <c r="I59" s="6">
        <f t="shared" si="15"/>
        <v>0</v>
      </c>
      <c r="J59" s="6">
        <f t="shared" si="15"/>
        <v>4</v>
      </c>
      <c r="K59" s="6">
        <f t="shared" si="15"/>
        <v>0</v>
      </c>
      <c r="L59" s="6">
        <f t="shared" si="15"/>
        <v>4</v>
      </c>
      <c r="M59" s="6">
        <f t="shared" si="15"/>
        <v>7</v>
      </c>
      <c r="N59" s="6">
        <f t="shared" si="15"/>
        <v>2</v>
      </c>
      <c r="O59" s="6">
        <f t="shared" si="15"/>
        <v>0</v>
      </c>
      <c r="P59" s="6">
        <f t="shared" si="15"/>
        <v>2</v>
      </c>
      <c r="Q59" s="6">
        <f t="shared" si="15"/>
        <v>0</v>
      </c>
      <c r="R59" s="6">
        <f t="shared" si="15"/>
        <v>7.75</v>
      </c>
      <c r="S59" s="6">
        <f t="shared" si="15"/>
        <v>3</v>
      </c>
      <c r="T59" s="6">
        <f t="shared" si="15"/>
        <v>4.75</v>
      </c>
      <c r="U59" s="6">
        <v>7.75</v>
      </c>
    </row>
    <row r="60" spans="1:20" ht="9" hidden="1" outlineLevel="2">
      <c r="A60" s="5" t="s">
        <v>164</v>
      </c>
      <c r="B60" s="5" t="s">
        <v>13</v>
      </c>
      <c r="C60" s="5">
        <v>3</v>
      </c>
      <c r="D60" s="5">
        <v>4</v>
      </c>
      <c r="E60" s="5">
        <v>3</v>
      </c>
      <c r="F60" s="6">
        <v>0</v>
      </c>
      <c r="G60" s="5">
        <v>1</v>
      </c>
      <c r="J60" s="5">
        <v>3</v>
      </c>
      <c r="K60" s="5">
        <v>0</v>
      </c>
      <c r="L60" s="5">
        <v>3</v>
      </c>
      <c r="M60" s="5">
        <v>3</v>
      </c>
      <c r="P60" s="6">
        <v>0</v>
      </c>
      <c r="R60" s="6">
        <f aca="true" t="shared" si="16" ref="R60:R66">(K60*2)+(L60*1)+(M60*0.25)+(O60*0.5)+(P60*1)+(Q60*0.15)</f>
        <v>3.75</v>
      </c>
      <c r="S60" s="6">
        <f aca="true" t="shared" si="17" ref="S60:S66">(F60*1)+(G60*1)+(H60*0.5)+(I60*0.5)</f>
        <v>1</v>
      </c>
      <c r="T60" s="6">
        <f aca="true" t="shared" si="18" ref="T60:T66">R60-S60</f>
        <v>2.75</v>
      </c>
    </row>
    <row r="61" spans="1:20" ht="9" hidden="1" outlineLevel="2">
      <c r="A61" s="5" t="s">
        <v>67</v>
      </c>
      <c r="B61" s="5" t="s">
        <v>13</v>
      </c>
      <c r="C61" s="5">
        <v>4</v>
      </c>
      <c r="D61" s="5">
        <v>9</v>
      </c>
      <c r="E61" s="5">
        <v>9</v>
      </c>
      <c r="F61" s="6">
        <v>0</v>
      </c>
      <c r="J61" s="5">
        <v>2</v>
      </c>
      <c r="K61" s="5">
        <v>0</v>
      </c>
      <c r="L61" s="5">
        <v>2</v>
      </c>
      <c r="M61" s="5">
        <v>1</v>
      </c>
      <c r="P61" s="6">
        <v>0</v>
      </c>
      <c r="R61" s="6">
        <f t="shared" si="16"/>
        <v>2.25</v>
      </c>
      <c r="S61" s="6">
        <f t="shared" si="17"/>
        <v>0</v>
      </c>
      <c r="T61" s="6">
        <f t="shared" si="18"/>
        <v>2.25</v>
      </c>
    </row>
    <row r="62" spans="1:20" ht="9" hidden="1" outlineLevel="2">
      <c r="A62" s="5" t="s">
        <v>107</v>
      </c>
      <c r="B62" s="5" t="s">
        <v>13</v>
      </c>
      <c r="C62" s="5">
        <v>1</v>
      </c>
      <c r="D62" s="5">
        <v>4</v>
      </c>
      <c r="E62" s="5">
        <v>4</v>
      </c>
      <c r="F62" s="6">
        <v>0</v>
      </c>
      <c r="J62" s="5">
        <v>1</v>
      </c>
      <c r="K62" s="5">
        <v>0</v>
      </c>
      <c r="L62" s="5">
        <v>1</v>
      </c>
      <c r="P62" s="6">
        <v>0</v>
      </c>
      <c r="R62" s="6">
        <f t="shared" si="16"/>
        <v>1</v>
      </c>
      <c r="S62" s="6">
        <f t="shared" si="17"/>
        <v>0</v>
      </c>
      <c r="T62" s="6">
        <f t="shared" si="18"/>
        <v>1</v>
      </c>
    </row>
    <row r="63" spans="1:20" ht="9" hidden="1" outlineLevel="2">
      <c r="A63" s="5" t="s">
        <v>220</v>
      </c>
      <c r="B63" s="5" t="s">
        <v>13</v>
      </c>
      <c r="C63" s="5">
        <v>1</v>
      </c>
      <c r="D63" s="5">
        <v>1</v>
      </c>
      <c r="E63" s="5">
        <v>1</v>
      </c>
      <c r="F63" s="6">
        <v>0</v>
      </c>
      <c r="J63" s="5">
        <v>1</v>
      </c>
      <c r="K63" s="5">
        <v>0</v>
      </c>
      <c r="L63" s="5">
        <v>1</v>
      </c>
      <c r="P63" s="6">
        <v>0</v>
      </c>
      <c r="R63" s="6">
        <f t="shared" si="16"/>
        <v>1</v>
      </c>
      <c r="S63" s="6">
        <f t="shared" si="17"/>
        <v>0</v>
      </c>
      <c r="T63" s="6">
        <f t="shared" si="18"/>
        <v>1</v>
      </c>
    </row>
    <row r="64" spans="1:20" ht="9" hidden="1" outlineLevel="2">
      <c r="A64" s="5" t="s">
        <v>35</v>
      </c>
      <c r="B64" s="5" t="s">
        <v>13</v>
      </c>
      <c r="C64" s="5">
        <v>4</v>
      </c>
      <c r="D64" s="5">
        <v>9</v>
      </c>
      <c r="E64" s="5">
        <v>8</v>
      </c>
      <c r="F64" s="6">
        <v>0</v>
      </c>
      <c r="M64" s="5">
        <v>1</v>
      </c>
      <c r="P64" s="6">
        <v>0</v>
      </c>
      <c r="R64" s="6">
        <f t="shared" si="16"/>
        <v>0.25</v>
      </c>
      <c r="S64" s="6">
        <f t="shared" si="17"/>
        <v>0</v>
      </c>
      <c r="T64" s="6">
        <f t="shared" si="18"/>
        <v>0.25</v>
      </c>
    </row>
    <row r="65" spans="1:20" ht="9" hidden="1" outlineLevel="2">
      <c r="A65" s="5" t="s">
        <v>167</v>
      </c>
      <c r="B65" s="5" t="s">
        <v>13</v>
      </c>
      <c r="C65" s="5">
        <v>5</v>
      </c>
      <c r="D65" s="5">
        <v>22</v>
      </c>
      <c r="E65" s="5">
        <v>8</v>
      </c>
      <c r="F65" s="6">
        <v>0</v>
      </c>
      <c r="P65" s="6">
        <v>0</v>
      </c>
      <c r="R65" s="6">
        <f t="shared" si="16"/>
        <v>0</v>
      </c>
      <c r="S65" s="6">
        <f t="shared" si="17"/>
        <v>0</v>
      </c>
      <c r="T65" s="6">
        <f t="shared" si="18"/>
        <v>0</v>
      </c>
    </row>
    <row r="66" spans="1:20" ht="9" hidden="1" outlineLevel="2">
      <c r="A66" s="5" t="s">
        <v>158</v>
      </c>
      <c r="B66" s="5" t="s">
        <v>13</v>
      </c>
      <c r="C66" s="5">
        <v>5</v>
      </c>
      <c r="D66" s="5">
        <v>16</v>
      </c>
      <c r="E66" s="5">
        <v>10</v>
      </c>
      <c r="F66" s="6">
        <v>0</v>
      </c>
      <c r="G66" s="5">
        <v>1</v>
      </c>
      <c r="M66" s="5">
        <v>3</v>
      </c>
      <c r="P66" s="6">
        <v>0</v>
      </c>
      <c r="R66" s="6">
        <f t="shared" si="16"/>
        <v>0.75</v>
      </c>
      <c r="S66" s="6">
        <f t="shared" si="17"/>
        <v>1</v>
      </c>
      <c r="T66" s="6">
        <f t="shared" si="18"/>
        <v>-0.25</v>
      </c>
    </row>
    <row r="67" spans="1:21" ht="9" outlineLevel="1" collapsed="1">
      <c r="A67" s="5"/>
      <c r="B67" s="3" t="s">
        <v>315</v>
      </c>
      <c r="C67" s="5">
        <f aca="true" t="shared" si="19" ref="C67:T67">SUBTOTAL(9,C60:C66)</f>
        <v>23</v>
      </c>
      <c r="D67" s="5">
        <f t="shared" si="19"/>
        <v>65</v>
      </c>
      <c r="E67" s="5">
        <f t="shared" si="19"/>
        <v>43</v>
      </c>
      <c r="F67" s="6">
        <f t="shared" si="19"/>
        <v>0</v>
      </c>
      <c r="G67" s="5">
        <f t="shared" si="19"/>
        <v>2</v>
      </c>
      <c r="H67" s="6">
        <f t="shared" si="19"/>
        <v>0</v>
      </c>
      <c r="I67" s="6">
        <f t="shared" si="19"/>
        <v>0</v>
      </c>
      <c r="J67" s="6">
        <f t="shared" si="19"/>
        <v>7</v>
      </c>
      <c r="K67" s="6">
        <f t="shared" si="19"/>
        <v>0</v>
      </c>
      <c r="L67" s="6">
        <f t="shared" si="19"/>
        <v>7</v>
      </c>
      <c r="M67" s="5">
        <f t="shared" si="19"/>
        <v>8</v>
      </c>
      <c r="N67" s="6">
        <f t="shared" si="19"/>
        <v>0</v>
      </c>
      <c r="O67" s="6">
        <f t="shared" si="19"/>
        <v>0</v>
      </c>
      <c r="P67" s="6">
        <f t="shared" si="19"/>
        <v>0</v>
      </c>
      <c r="Q67" s="6">
        <f t="shared" si="19"/>
        <v>0</v>
      </c>
      <c r="R67" s="6">
        <f t="shared" si="19"/>
        <v>9</v>
      </c>
      <c r="S67" s="6">
        <f t="shared" si="19"/>
        <v>2</v>
      </c>
      <c r="T67" s="6">
        <f t="shared" si="19"/>
        <v>7</v>
      </c>
      <c r="U67" s="6">
        <v>9</v>
      </c>
    </row>
    <row r="68" spans="1:20" ht="9" hidden="1" outlineLevel="2">
      <c r="A68" s="5" t="s">
        <v>153</v>
      </c>
      <c r="B68" s="5" t="s">
        <v>30</v>
      </c>
      <c r="C68" s="5">
        <v>5</v>
      </c>
      <c r="D68" s="5">
        <v>7</v>
      </c>
      <c r="E68" s="5">
        <v>7</v>
      </c>
      <c r="F68" s="6">
        <v>0</v>
      </c>
      <c r="J68" s="5">
        <v>2</v>
      </c>
      <c r="K68" s="5">
        <v>0</v>
      </c>
      <c r="L68" s="5">
        <v>2</v>
      </c>
      <c r="M68" s="5">
        <v>2</v>
      </c>
      <c r="P68" s="6">
        <v>0</v>
      </c>
      <c r="Q68" s="5">
        <v>55</v>
      </c>
      <c r="R68" s="6">
        <f>(K68*2)+(L68*1)+(M68*0.25)+(O68*0.5)+(P68*1)+(Q68*0.15)</f>
        <v>10.75</v>
      </c>
      <c r="S68" s="6">
        <f>(F68*1)+(G68*1)+(H68*0.5)+(I68*0.5)</f>
        <v>0</v>
      </c>
      <c r="T68" s="6">
        <f>R68-S68</f>
        <v>10.75</v>
      </c>
    </row>
    <row r="69" spans="1:20" ht="9" hidden="1" outlineLevel="2">
      <c r="A69" s="5" t="s">
        <v>186</v>
      </c>
      <c r="B69" s="5" t="s">
        <v>30</v>
      </c>
      <c r="C69" s="5">
        <v>3</v>
      </c>
      <c r="D69" s="5">
        <v>10</v>
      </c>
      <c r="E69" s="5">
        <v>8</v>
      </c>
      <c r="F69" s="6">
        <v>0</v>
      </c>
      <c r="M69" s="5">
        <v>1</v>
      </c>
      <c r="P69" s="6">
        <v>0</v>
      </c>
      <c r="Q69" s="5">
        <v>6</v>
      </c>
      <c r="R69" s="6">
        <f>(K69*2)+(L69*1)+(M69*0.25)+(O69*0.5)+(P69*1)+(Q69*0.15)</f>
        <v>1.15</v>
      </c>
      <c r="S69" s="6">
        <f>(F69*1)+(G69*1)+(H69*0.5)+(I69*0.5)</f>
        <v>0</v>
      </c>
      <c r="T69" s="6">
        <f>R69-S69</f>
        <v>1.15</v>
      </c>
    </row>
    <row r="70" spans="1:20" ht="9" hidden="1" outlineLevel="2">
      <c r="A70" s="5" t="s">
        <v>29</v>
      </c>
      <c r="B70" s="5" t="s">
        <v>30</v>
      </c>
      <c r="C70" s="5">
        <v>1</v>
      </c>
      <c r="D70" s="5">
        <v>1</v>
      </c>
      <c r="E70" s="5">
        <v>1</v>
      </c>
      <c r="F70" s="6">
        <v>0</v>
      </c>
      <c r="P70" s="6">
        <v>0</v>
      </c>
      <c r="Q70" s="5">
        <v>1</v>
      </c>
      <c r="R70" s="6">
        <f>(K70*2)+(L70*1)+(M70*0.25)+(O70*0.5)+(P70*1)+(Q70*0.15)</f>
        <v>0.15</v>
      </c>
      <c r="S70" s="6">
        <f>(F70*1)+(G70*1)+(H70*0.5)+(I70*0.5)</f>
        <v>0</v>
      </c>
      <c r="T70" s="6">
        <f>R70-S70</f>
        <v>0.15</v>
      </c>
    </row>
    <row r="71" spans="1:20" ht="9" hidden="1" outlineLevel="2">
      <c r="A71" s="5" t="s">
        <v>75</v>
      </c>
      <c r="B71" s="5" t="s">
        <v>30</v>
      </c>
      <c r="C71" s="5">
        <v>1</v>
      </c>
      <c r="D71" s="5">
        <v>2</v>
      </c>
      <c r="E71" s="5">
        <v>2</v>
      </c>
      <c r="F71" s="6">
        <v>0</v>
      </c>
      <c r="P71" s="6">
        <v>0</v>
      </c>
      <c r="R71" s="6">
        <f>(K71*2)+(L71*1)+(M71*0.25)+(O71*0.5)+(P71*1)+(Q71*0.15)</f>
        <v>0</v>
      </c>
      <c r="S71" s="6">
        <f>(F71*1)+(G71*1)+(H71*0.5)+(I71*0.5)</f>
        <v>0</v>
      </c>
      <c r="T71" s="6">
        <f>R71-S71</f>
        <v>0</v>
      </c>
    </row>
    <row r="72" spans="1:22" ht="9" outlineLevel="1" collapsed="1">
      <c r="A72" s="5"/>
      <c r="B72" s="3" t="s">
        <v>306</v>
      </c>
      <c r="C72" s="5">
        <f aca="true" t="shared" si="20" ref="C72:T72">SUBTOTAL(9,C68:C71)</f>
        <v>10</v>
      </c>
      <c r="D72" s="5">
        <f t="shared" si="20"/>
        <v>20</v>
      </c>
      <c r="E72" s="5">
        <f t="shared" si="20"/>
        <v>18</v>
      </c>
      <c r="F72" s="6">
        <f t="shared" si="20"/>
        <v>0</v>
      </c>
      <c r="G72" s="6">
        <f t="shared" si="20"/>
        <v>0</v>
      </c>
      <c r="H72" s="6">
        <f t="shared" si="20"/>
        <v>0</v>
      </c>
      <c r="I72" s="6">
        <f t="shared" si="20"/>
        <v>0</v>
      </c>
      <c r="J72" s="6">
        <f t="shared" si="20"/>
        <v>2</v>
      </c>
      <c r="K72" s="6">
        <f t="shared" si="20"/>
        <v>0</v>
      </c>
      <c r="L72" s="6">
        <f t="shared" si="20"/>
        <v>2</v>
      </c>
      <c r="M72" s="6">
        <f t="shared" si="20"/>
        <v>3</v>
      </c>
      <c r="N72" s="6">
        <f t="shared" si="20"/>
        <v>0</v>
      </c>
      <c r="O72" s="6">
        <f t="shared" si="20"/>
        <v>0</v>
      </c>
      <c r="P72" s="6">
        <f t="shared" si="20"/>
        <v>0</v>
      </c>
      <c r="Q72" s="6">
        <f t="shared" si="20"/>
        <v>62</v>
      </c>
      <c r="R72" s="6">
        <f t="shared" si="20"/>
        <v>12.05</v>
      </c>
      <c r="S72" s="6">
        <f t="shared" si="20"/>
        <v>0</v>
      </c>
      <c r="T72" s="6">
        <f t="shared" si="20"/>
        <v>12.05</v>
      </c>
      <c r="V72" s="6">
        <v>12.05</v>
      </c>
    </row>
    <row r="73" spans="1:20" ht="9" hidden="1" outlineLevel="2">
      <c r="A73" s="5" t="s">
        <v>53</v>
      </c>
      <c r="B73" s="5" t="s">
        <v>54</v>
      </c>
      <c r="C73" s="5">
        <v>1</v>
      </c>
      <c r="D73" s="5">
        <v>1</v>
      </c>
      <c r="E73" s="5">
        <v>1</v>
      </c>
      <c r="F73" s="6">
        <v>0</v>
      </c>
      <c r="P73" s="6">
        <v>0</v>
      </c>
      <c r="Q73" s="5">
        <v>4</v>
      </c>
      <c r="R73" s="6">
        <f>(K73*2)+(L73*1)+(M73*0.25)+(O73*0.5)+(P73*1)+(Q73*0.15)</f>
        <v>0.6</v>
      </c>
      <c r="S73" s="6">
        <f>(F73*1)+(G73*1)+(H73*0.5)+(I73*0.5)</f>
        <v>0</v>
      </c>
      <c r="T73" s="6">
        <f>R73-S73</f>
        <v>0.6</v>
      </c>
    </row>
    <row r="74" spans="1:22" ht="9" outlineLevel="1" collapsed="1">
      <c r="A74" s="5"/>
      <c r="B74" s="3" t="s">
        <v>321</v>
      </c>
      <c r="C74" s="5">
        <f aca="true" t="shared" si="21" ref="C74:T74">SUBTOTAL(9,C73:C73)</f>
        <v>1</v>
      </c>
      <c r="D74" s="5">
        <f t="shared" si="21"/>
        <v>1</v>
      </c>
      <c r="E74" s="5">
        <f t="shared" si="21"/>
        <v>1</v>
      </c>
      <c r="F74" s="6">
        <f t="shared" si="21"/>
        <v>0</v>
      </c>
      <c r="G74" s="6">
        <f t="shared" si="21"/>
        <v>0</v>
      </c>
      <c r="H74" s="6">
        <f t="shared" si="21"/>
        <v>0</v>
      </c>
      <c r="I74" s="6">
        <f t="shared" si="21"/>
        <v>0</v>
      </c>
      <c r="J74" s="6">
        <f t="shared" si="21"/>
        <v>0</v>
      </c>
      <c r="K74" s="6">
        <f t="shared" si="21"/>
        <v>0</v>
      </c>
      <c r="L74" s="6">
        <f t="shared" si="21"/>
        <v>0</v>
      </c>
      <c r="M74" s="6">
        <f t="shared" si="21"/>
        <v>0</v>
      </c>
      <c r="N74" s="6">
        <f t="shared" si="21"/>
        <v>0</v>
      </c>
      <c r="O74" s="6">
        <f t="shared" si="21"/>
        <v>0</v>
      </c>
      <c r="P74" s="6">
        <f t="shared" si="21"/>
        <v>0</v>
      </c>
      <c r="Q74" s="5">
        <f t="shared" si="21"/>
        <v>4</v>
      </c>
      <c r="R74" s="6">
        <f t="shared" si="21"/>
        <v>0.6</v>
      </c>
      <c r="S74" s="6">
        <f t="shared" si="21"/>
        <v>0</v>
      </c>
      <c r="T74" s="6">
        <f t="shared" si="21"/>
        <v>0.6</v>
      </c>
      <c r="V74" s="6">
        <v>0.6</v>
      </c>
    </row>
    <row r="75" spans="1:20" ht="9" hidden="1" outlineLevel="2">
      <c r="A75" s="5" t="s">
        <v>125</v>
      </c>
      <c r="B75" s="5" t="s">
        <v>20</v>
      </c>
      <c r="C75" s="5">
        <v>3</v>
      </c>
      <c r="D75" s="5">
        <v>3</v>
      </c>
      <c r="E75" s="5">
        <v>2</v>
      </c>
      <c r="F75" s="6">
        <v>0</v>
      </c>
      <c r="G75" s="5">
        <v>1</v>
      </c>
      <c r="J75" s="5">
        <v>1</v>
      </c>
      <c r="K75" s="5">
        <v>1</v>
      </c>
      <c r="L75" s="5">
        <v>0</v>
      </c>
      <c r="P75" s="6">
        <v>0</v>
      </c>
      <c r="R75" s="6">
        <f>(K75*2)+(L75*1)+(M75*0.25)+(O75*0.5)+(P75*1)+(Q75*0.15)</f>
        <v>2</v>
      </c>
      <c r="S75" s="6">
        <f>(F75*1)+(G75*1)+(H75*0.5)+(I75*0.5)</f>
        <v>1</v>
      </c>
      <c r="T75" s="6">
        <f>R75-S75</f>
        <v>1</v>
      </c>
    </row>
    <row r="76" spans="1:20" ht="9" hidden="1" outlineLevel="2">
      <c r="A76" s="5" t="s">
        <v>138</v>
      </c>
      <c r="B76" s="5" t="s">
        <v>20</v>
      </c>
      <c r="C76" s="5">
        <v>3</v>
      </c>
      <c r="D76" s="5">
        <v>5</v>
      </c>
      <c r="E76" s="5">
        <v>3</v>
      </c>
      <c r="F76" s="6">
        <v>0</v>
      </c>
      <c r="G76" s="5">
        <v>1</v>
      </c>
      <c r="J76" s="5">
        <v>1</v>
      </c>
      <c r="K76" s="5">
        <v>1</v>
      </c>
      <c r="L76" s="5">
        <v>0</v>
      </c>
      <c r="P76" s="6">
        <v>0</v>
      </c>
      <c r="R76" s="6">
        <f>(K76*2)+(L76*1)+(M76*0.25)+(O76*0.5)+(P76*1)+(Q76*0.15)</f>
        <v>2</v>
      </c>
      <c r="S76" s="6">
        <f>(F76*1)+(G76*1)+(H76*0.5)+(I76*0.5)</f>
        <v>1</v>
      </c>
      <c r="T76" s="6">
        <f>R76-S76</f>
        <v>1</v>
      </c>
    </row>
    <row r="77" spans="1:20" ht="9" hidden="1" outlineLevel="2">
      <c r="A77" s="5" t="s">
        <v>19</v>
      </c>
      <c r="B77" s="5" t="s">
        <v>20</v>
      </c>
      <c r="C77" s="5">
        <v>5</v>
      </c>
      <c r="D77" s="5">
        <v>8</v>
      </c>
      <c r="E77" s="5">
        <v>6</v>
      </c>
      <c r="F77" s="6">
        <v>0</v>
      </c>
      <c r="G77" s="5">
        <v>2</v>
      </c>
      <c r="M77" s="5">
        <v>1</v>
      </c>
      <c r="N77" s="5">
        <v>1</v>
      </c>
      <c r="P77" s="6">
        <v>1</v>
      </c>
      <c r="R77" s="6">
        <f>(K77*2)+(L77*1)+(M77*0.25)+(O77*0.5)+(P77*1)+(Q77*0.15)</f>
        <v>1.25</v>
      </c>
      <c r="S77" s="6">
        <f>(F77*1)+(G77*1)+(H77*0.5)+(I77*0.5)</f>
        <v>2</v>
      </c>
      <c r="T77" s="6">
        <f>R77-S77</f>
        <v>-0.75</v>
      </c>
    </row>
    <row r="78" spans="1:20" ht="9" hidden="1" outlineLevel="2">
      <c r="A78" s="5" t="s">
        <v>140</v>
      </c>
      <c r="B78" s="5" t="s">
        <v>20</v>
      </c>
      <c r="C78" s="5">
        <v>4</v>
      </c>
      <c r="D78" s="5">
        <v>6</v>
      </c>
      <c r="E78" s="5">
        <v>4</v>
      </c>
      <c r="F78" s="6">
        <v>0</v>
      </c>
      <c r="G78" s="5">
        <v>2</v>
      </c>
      <c r="P78" s="6">
        <v>0</v>
      </c>
      <c r="R78" s="6">
        <f>(K78*2)+(L78*1)+(M78*0.25)+(O78*0.5)+(P78*1)+(Q78*0.15)</f>
        <v>0</v>
      </c>
      <c r="S78" s="6">
        <f>(F78*1)+(G78*1)+(H78*0.5)+(I78*0.5)</f>
        <v>2</v>
      </c>
      <c r="T78" s="6">
        <f>R78-S78</f>
        <v>-2</v>
      </c>
    </row>
    <row r="79" spans="1:20" ht="9" hidden="1" outlineLevel="2">
      <c r="A79" s="5" t="s">
        <v>28</v>
      </c>
      <c r="B79" s="5" t="s">
        <v>20</v>
      </c>
      <c r="C79" s="5">
        <v>5</v>
      </c>
      <c r="D79" s="5">
        <v>6</v>
      </c>
      <c r="E79" s="5">
        <v>2</v>
      </c>
      <c r="F79" s="6">
        <v>0</v>
      </c>
      <c r="G79" s="5">
        <v>4</v>
      </c>
      <c r="J79" s="5">
        <v>1</v>
      </c>
      <c r="K79" s="5">
        <v>1</v>
      </c>
      <c r="L79" s="5">
        <v>0</v>
      </c>
      <c r="P79" s="6">
        <v>0</v>
      </c>
      <c r="R79" s="6">
        <f>(K79*2)+(L79*1)+(M79*0.25)+(O79*0.5)+(P79*1)+(Q79*0.15)</f>
        <v>2</v>
      </c>
      <c r="S79" s="6">
        <f>(F79*1)+(G79*1)+(H79*0.5)+(I79*0.5)</f>
        <v>4</v>
      </c>
      <c r="T79" s="6">
        <f>R79-S79</f>
        <v>-2</v>
      </c>
    </row>
    <row r="80" spans="1:21" ht="9" outlineLevel="1" collapsed="1">
      <c r="A80" s="5"/>
      <c r="B80" s="3" t="s">
        <v>320</v>
      </c>
      <c r="C80" s="5">
        <f aca="true" t="shared" si="22" ref="C80:T80">SUBTOTAL(9,C75:C79)</f>
        <v>20</v>
      </c>
      <c r="D80" s="5">
        <f t="shared" si="22"/>
        <v>28</v>
      </c>
      <c r="E80" s="5">
        <f t="shared" si="22"/>
        <v>17</v>
      </c>
      <c r="F80" s="6">
        <f t="shared" si="22"/>
        <v>0</v>
      </c>
      <c r="G80" s="5">
        <f t="shared" si="22"/>
        <v>10</v>
      </c>
      <c r="H80" s="6">
        <f t="shared" si="22"/>
        <v>0</v>
      </c>
      <c r="I80" s="6">
        <f t="shared" si="22"/>
        <v>0</v>
      </c>
      <c r="J80" s="5">
        <f t="shared" si="22"/>
        <v>3</v>
      </c>
      <c r="K80" s="5">
        <f t="shared" si="22"/>
        <v>3</v>
      </c>
      <c r="L80" s="5">
        <f t="shared" si="22"/>
        <v>0</v>
      </c>
      <c r="M80" s="6">
        <f t="shared" si="22"/>
        <v>1</v>
      </c>
      <c r="N80" s="6">
        <f t="shared" si="22"/>
        <v>1</v>
      </c>
      <c r="O80" s="6">
        <f t="shared" si="22"/>
        <v>0</v>
      </c>
      <c r="P80" s="6">
        <f t="shared" si="22"/>
        <v>1</v>
      </c>
      <c r="Q80" s="6">
        <f t="shared" si="22"/>
        <v>0</v>
      </c>
      <c r="R80" s="6">
        <f t="shared" si="22"/>
        <v>7.25</v>
      </c>
      <c r="S80" s="6">
        <f t="shared" si="22"/>
        <v>10</v>
      </c>
      <c r="T80" s="6">
        <f t="shared" si="22"/>
        <v>-2.75</v>
      </c>
      <c r="U80" s="6">
        <v>7.25</v>
      </c>
    </row>
    <row r="81" spans="1:20" ht="9" hidden="1" outlineLevel="2">
      <c r="A81" s="5" t="s">
        <v>233</v>
      </c>
      <c r="B81" s="5" t="s">
        <v>40</v>
      </c>
      <c r="C81" s="5">
        <v>3</v>
      </c>
      <c r="D81" s="5">
        <v>10</v>
      </c>
      <c r="E81" s="5">
        <v>9</v>
      </c>
      <c r="F81" s="6">
        <v>0</v>
      </c>
      <c r="G81" s="5">
        <v>1</v>
      </c>
      <c r="J81" s="5">
        <v>2</v>
      </c>
      <c r="K81" s="5">
        <v>0</v>
      </c>
      <c r="L81" s="5">
        <v>2</v>
      </c>
      <c r="M81" s="5">
        <v>1</v>
      </c>
      <c r="N81" s="5">
        <v>1</v>
      </c>
      <c r="P81" s="6">
        <v>1</v>
      </c>
      <c r="R81" s="6">
        <f>(K81*2)+(L81*1)+(M81*0.25)+(O81*0.5)+(P81*1)+(Q81*0.15)</f>
        <v>3.25</v>
      </c>
      <c r="S81" s="6">
        <f>(F81*1)+(G81*1)+(H81*0.5)+(I81*0.5)</f>
        <v>1</v>
      </c>
      <c r="T81" s="6">
        <f>R81-S81</f>
        <v>2.25</v>
      </c>
    </row>
    <row r="82" spans="1:20" ht="9" hidden="1" outlineLevel="2">
      <c r="A82" s="5" t="s">
        <v>39</v>
      </c>
      <c r="B82" s="5" t="s">
        <v>40</v>
      </c>
      <c r="C82" s="5">
        <v>5</v>
      </c>
      <c r="D82" s="5">
        <v>9</v>
      </c>
      <c r="E82" s="5">
        <v>7</v>
      </c>
      <c r="F82" s="6">
        <v>0</v>
      </c>
      <c r="G82" s="5">
        <v>2</v>
      </c>
      <c r="J82" s="5">
        <v>2</v>
      </c>
      <c r="K82" s="5">
        <v>1</v>
      </c>
      <c r="L82" s="5">
        <v>1</v>
      </c>
      <c r="M82" s="5">
        <v>4</v>
      </c>
      <c r="P82" s="6">
        <v>0</v>
      </c>
      <c r="R82" s="6">
        <f>(K82*2)+(L82*1)+(M82*0.25)+(O82*0.5)+(P82*1)+(Q82*0.15)</f>
        <v>4</v>
      </c>
      <c r="S82" s="6">
        <f>(F82*1)+(G82*1)+(H82*0.5)+(I82*0.5)</f>
        <v>2</v>
      </c>
      <c r="T82" s="6">
        <f>R82-S82</f>
        <v>2</v>
      </c>
    </row>
    <row r="83" spans="1:20" ht="9" hidden="1" outlineLevel="2">
      <c r="A83" s="5" t="s">
        <v>224</v>
      </c>
      <c r="B83" s="5" t="s">
        <v>40</v>
      </c>
      <c r="C83" s="5">
        <v>5</v>
      </c>
      <c r="D83" s="5">
        <v>16</v>
      </c>
      <c r="E83" s="5">
        <v>13</v>
      </c>
      <c r="F83" s="6">
        <v>0</v>
      </c>
      <c r="G83" s="5">
        <v>3</v>
      </c>
      <c r="J83" s="5">
        <v>3</v>
      </c>
      <c r="K83" s="5">
        <v>1</v>
      </c>
      <c r="L83" s="5">
        <v>2</v>
      </c>
      <c r="M83" s="5">
        <v>1</v>
      </c>
      <c r="P83" s="6">
        <v>0</v>
      </c>
      <c r="R83" s="6">
        <f>(K83*2)+(L83*1)+(M83*0.25)+(O83*0.5)+(P83*1)+(Q83*0.15)</f>
        <v>4.25</v>
      </c>
      <c r="S83" s="6">
        <f>(F83*1)+(G83*1)+(H83*0.5)+(I83*0.5)</f>
        <v>3</v>
      </c>
      <c r="T83" s="6">
        <f>R83-S83</f>
        <v>1.25</v>
      </c>
    </row>
    <row r="84" spans="1:20" ht="9" hidden="1" outlineLevel="2">
      <c r="A84" s="5" t="s">
        <v>146</v>
      </c>
      <c r="B84" s="5" t="s">
        <v>40</v>
      </c>
      <c r="C84" s="5">
        <v>4</v>
      </c>
      <c r="D84" s="5">
        <v>13</v>
      </c>
      <c r="E84" s="5">
        <v>12</v>
      </c>
      <c r="F84" s="6">
        <v>0</v>
      </c>
      <c r="G84" s="5">
        <v>1</v>
      </c>
      <c r="P84" s="6">
        <v>0</v>
      </c>
      <c r="R84" s="6">
        <f>(K84*2)+(L84*1)+(M84*0.25)+(O84*0.5)+(P84*1)+(Q84*0.15)</f>
        <v>0</v>
      </c>
      <c r="S84" s="6">
        <f>(F84*1)+(G84*1)+(H84*0.5)+(I84*0.5)</f>
        <v>1</v>
      </c>
      <c r="T84" s="6">
        <f>R84-S84</f>
        <v>-1</v>
      </c>
    </row>
    <row r="85" spans="1:21" ht="9" outlineLevel="1" collapsed="1">
      <c r="A85" s="5"/>
      <c r="B85" s="3" t="s">
        <v>317</v>
      </c>
      <c r="C85" s="5">
        <f aca="true" t="shared" si="23" ref="C85:T85">SUBTOTAL(9,C81:C84)</f>
        <v>17</v>
      </c>
      <c r="D85" s="5">
        <f t="shared" si="23"/>
        <v>48</v>
      </c>
      <c r="E85" s="5">
        <f t="shared" si="23"/>
        <v>41</v>
      </c>
      <c r="F85" s="6">
        <f t="shared" si="23"/>
        <v>0</v>
      </c>
      <c r="G85" s="5">
        <f t="shared" si="23"/>
        <v>7</v>
      </c>
      <c r="H85" s="6">
        <f t="shared" si="23"/>
        <v>0</v>
      </c>
      <c r="I85" s="6">
        <f t="shared" si="23"/>
        <v>0</v>
      </c>
      <c r="J85" s="6">
        <f t="shared" si="23"/>
        <v>7</v>
      </c>
      <c r="K85" s="6">
        <f t="shared" si="23"/>
        <v>2</v>
      </c>
      <c r="L85" s="6">
        <f t="shared" si="23"/>
        <v>5</v>
      </c>
      <c r="M85" s="6">
        <f t="shared" si="23"/>
        <v>6</v>
      </c>
      <c r="N85" s="6">
        <f t="shared" si="23"/>
        <v>1</v>
      </c>
      <c r="O85" s="6">
        <f t="shared" si="23"/>
        <v>0</v>
      </c>
      <c r="P85" s="6">
        <f t="shared" si="23"/>
        <v>1</v>
      </c>
      <c r="Q85" s="6">
        <f t="shared" si="23"/>
        <v>0</v>
      </c>
      <c r="R85" s="6">
        <f t="shared" si="23"/>
        <v>11.5</v>
      </c>
      <c r="S85" s="6">
        <f t="shared" si="23"/>
        <v>7</v>
      </c>
      <c r="T85" s="6">
        <f t="shared" si="23"/>
        <v>4.5</v>
      </c>
      <c r="U85" s="6">
        <v>11.5</v>
      </c>
    </row>
    <row r="86" spans="1:20" ht="9" hidden="1" outlineLevel="2">
      <c r="A86" s="5" t="s">
        <v>218</v>
      </c>
      <c r="B86" s="5" t="s">
        <v>1</v>
      </c>
      <c r="C86" s="5">
        <v>5</v>
      </c>
      <c r="D86" s="5">
        <v>11</v>
      </c>
      <c r="E86" s="5">
        <v>11</v>
      </c>
      <c r="F86" s="6">
        <v>0</v>
      </c>
      <c r="J86" s="5">
        <v>5</v>
      </c>
      <c r="K86" s="5">
        <v>0</v>
      </c>
      <c r="L86" s="5">
        <v>5</v>
      </c>
      <c r="P86" s="6">
        <v>0</v>
      </c>
      <c r="R86" s="6">
        <f aca="true" t="shared" si="24" ref="R86:R100">(K86*2)+(L86*1)+(M86*0.25)+(O86*0.5)+(P86*1)+(Q86*0.15)</f>
        <v>5</v>
      </c>
      <c r="S86" s="6">
        <f aca="true" t="shared" si="25" ref="S86:S100">(F86*1)+(G86*1)+(H86*0.5)+(I86*0.5)</f>
        <v>0</v>
      </c>
      <c r="T86" s="6">
        <f aca="true" t="shared" si="26" ref="T86:T100">R86-S86</f>
        <v>5</v>
      </c>
    </row>
    <row r="87" spans="1:20" ht="9" hidden="1" outlineLevel="2">
      <c r="A87" s="5" t="s">
        <v>56</v>
      </c>
      <c r="B87" s="5" t="s">
        <v>1</v>
      </c>
      <c r="C87" s="5">
        <v>5</v>
      </c>
      <c r="D87" s="5">
        <v>17</v>
      </c>
      <c r="E87" s="5">
        <v>12</v>
      </c>
      <c r="F87" s="6">
        <v>0</v>
      </c>
      <c r="J87" s="5">
        <v>2</v>
      </c>
      <c r="K87" s="5">
        <v>1</v>
      </c>
      <c r="L87" s="5">
        <v>1</v>
      </c>
      <c r="N87" s="5">
        <v>1</v>
      </c>
      <c r="P87" s="6">
        <v>1</v>
      </c>
      <c r="R87" s="6">
        <f t="shared" si="24"/>
        <v>4</v>
      </c>
      <c r="S87" s="6">
        <f t="shared" si="25"/>
        <v>0</v>
      </c>
      <c r="T87" s="6">
        <f t="shared" si="26"/>
        <v>4</v>
      </c>
    </row>
    <row r="88" spans="1:20" ht="9" hidden="1" outlineLevel="2">
      <c r="A88" s="5" t="s">
        <v>85</v>
      </c>
      <c r="B88" s="5" t="s">
        <v>1</v>
      </c>
      <c r="C88" s="5">
        <v>3</v>
      </c>
      <c r="D88" s="5">
        <v>7</v>
      </c>
      <c r="E88" s="5">
        <v>6</v>
      </c>
      <c r="F88" s="6">
        <v>0</v>
      </c>
      <c r="G88" s="5">
        <v>1</v>
      </c>
      <c r="J88" s="5">
        <v>4</v>
      </c>
      <c r="K88" s="5">
        <v>0</v>
      </c>
      <c r="L88" s="5">
        <v>4</v>
      </c>
      <c r="M88" s="5">
        <v>1</v>
      </c>
      <c r="P88" s="6">
        <v>0</v>
      </c>
      <c r="R88" s="6">
        <f t="shared" si="24"/>
        <v>4.25</v>
      </c>
      <c r="S88" s="6">
        <f t="shared" si="25"/>
        <v>1</v>
      </c>
      <c r="T88" s="6">
        <f t="shared" si="26"/>
        <v>3.25</v>
      </c>
    </row>
    <row r="89" spans="1:20" ht="9" hidden="1" outlineLevel="2">
      <c r="A89" s="5" t="s">
        <v>184</v>
      </c>
      <c r="B89" s="5" t="s">
        <v>1</v>
      </c>
      <c r="C89" s="5">
        <v>4</v>
      </c>
      <c r="D89" s="5">
        <v>12</v>
      </c>
      <c r="E89" s="5">
        <v>11</v>
      </c>
      <c r="F89" s="6">
        <v>0</v>
      </c>
      <c r="G89" s="5">
        <v>1</v>
      </c>
      <c r="J89" s="5">
        <v>2</v>
      </c>
      <c r="K89" s="5">
        <v>0</v>
      </c>
      <c r="L89" s="5">
        <v>2</v>
      </c>
      <c r="N89" s="5">
        <v>1</v>
      </c>
      <c r="P89" s="6">
        <v>1</v>
      </c>
      <c r="R89" s="6">
        <f t="shared" si="24"/>
        <v>3</v>
      </c>
      <c r="S89" s="6">
        <f t="shared" si="25"/>
        <v>1</v>
      </c>
      <c r="T89" s="6">
        <f t="shared" si="26"/>
        <v>2</v>
      </c>
    </row>
    <row r="90" spans="1:20" ht="9" hidden="1" outlineLevel="2">
      <c r="A90" s="5" t="s">
        <v>93</v>
      </c>
      <c r="B90" s="5" t="s">
        <v>1</v>
      </c>
      <c r="C90" s="5">
        <v>5</v>
      </c>
      <c r="D90" s="5">
        <v>18</v>
      </c>
      <c r="E90" s="5">
        <v>14</v>
      </c>
      <c r="F90" s="6">
        <v>0</v>
      </c>
      <c r="M90" s="5">
        <v>2</v>
      </c>
      <c r="P90" s="6">
        <v>0</v>
      </c>
      <c r="R90" s="6">
        <f t="shared" si="24"/>
        <v>0.5</v>
      </c>
      <c r="S90" s="6">
        <f t="shared" si="25"/>
        <v>0</v>
      </c>
      <c r="T90" s="6">
        <f t="shared" si="26"/>
        <v>0.5</v>
      </c>
    </row>
    <row r="91" spans="1:20" ht="9" hidden="1" outlineLevel="2">
      <c r="A91" s="5" t="s">
        <v>0</v>
      </c>
      <c r="B91" s="5" t="s">
        <v>1</v>
      </c>
      <c r="C91" s="5">
        <v>2</v>
      </c>
      <c r="D91" s="5">
        <v>2</v>
      </c>
      <c r="F91" s="6">
        <v>0</v>
      </c>
      <c r="G91" s="5">
        <v>2</v>
      </c>
      <c r="J91" s="5">
        <v>1</v>
      </c>
      <c r="K91" s="5">
        <v>1</v>
      </c>
      <c r="L91" s="5">
        <v>0</v>
      </c>
      <c r="M91" s="5">
        <v>2</v>
      </c>
      <c r="P91" s="6">
        <v>0</v>
      </c>
      <c r="R91" s="6">
        <f t="shared" si="24"/>
        <v>2.5</v>
      </c>
      <c r="S91" s="6">
        <f t="shared" si="25"/>
        <v>2</v>
      </c>
      <c r="T91" s="6">
        <f t="shared" si="26"/>
        <v>0.5</v>
      </c>
    </row>
    <row r="92" spans="1:20" ht="9" hidden="1" outlineLevel="2">
      <c r="A92" s="5" t="s">
        <v>74</v>
      </c>
      <c r="B92" s="5" t="s">
        <v>1</v>
      </c>
      <c r="C92" s="5">
        <v>1</v>
      </c>
      <c r="D92" s="5">
        <v>3</v>
      </c>
      <c r="E92" s="5">
        <v>3</v>
      </c>
      <c r="F92" s="6">
        <v>0</v>
      </c>
      <c r="P92" s="6">
        <v>0</v>
      </c>
      <c r="R92" s="6">
        <f t="shared" si="24"/>
        <v>0</v>
      </c>
      <c r="S92" s="6">
        <f t="shared" si="25"/>
        <v>0</v>
      </c>
      <c r="T92" s="6">
        <f t="shared" si="26"/>
        <v>0</v>
      </c>
    </row>
    <row r="93" spans="1:20" ht="9" hidden="1" outlineLevel="2">
      <c r="A93" s="5" t="s">
        <v>190</v>
      </c>
      <c r="B93" s="5" t="s">
        <v>1</v>
      </c>
      <c r="C93" s="5">
        <v>1</v>
      </c>
      <c r="D93" s="5">
        <v>1</v>
      </c>
      <c r="E93" s="5">
        <v>1</v>
      </c>
      <c r="F93" s="6">
        <v>0</v>
      </c>
      <c r="P93" s="6">
        <v>0</v>
      </c>
      <c r="R93" s="6">
        <f t="shared" si="24"/>
        <v>0</v>
      </c>
      <c r="S93" s="6">
        <f t="shared" si="25"/>
        <v>0</v>
      </c>
      <c r="T93" s="6">
        <f t="shared" si="26"/>
        <v>0</v>
      </c>
    </row>
    <row r="94" spans="1:20" ht="9" hidden="1" outlineLevel="2">
      <c r="A94" s="5" t="s">
        <v>14</v>
      </c>
      <c r="B94" s="5" t="s">
        <v>1</v>
      </c>
      <c r="C94" s="5">
        <v>2</v>
      </c>
      <c r="D94" s="5">
        <v>6</v>
      </c>
      <c r="E94" s="5">
        <v>6</v>
      </c>
      <c r="F94" s="6">
        <v>0</v>
      </c>
      <c r="P94" s="6">
        <v>0</v>
      </c>
      <c r="R94" s="6">
        <f t="shared" si="24"/>
        <v>0</v>
      </c>
      <c r="S94" s="6">
        <f t="shared" si="25"/>
        <v>0</v>
      </c>
      <c r="T94" s="6">
        <f t="shared" si="26"/>
        <v>0</v>
      </c>
    </row>
    <row r="95" spans="1:20" ht="9" hidden="1" outlineLevel="2">
      <c r="A95" s="5" t="s">
        <v>181</v>
      </c>
      <c r="B95" s="5" t="s">
        <v>1</v>
      </c>
      <c r="C95" s="5">
        <v>4</v>
      </c>
      <c r="D95" s="5">
        <v>14</v>
      </c>
      <c r="E95" s="5">
        <v>13</v>
      </c>
      <c r="F95" s="6">
        <v>0</v>
      </c>
      <c r="P95" s="6">
        <v>0</v>
      </c>
      <c r="R95" s="6">
        <f t="shared" si="24"/>
        <v>0</v>
      </c>
      <c r="S95" s="6">
        <f t="shared" si="25"/>
        <v>0</v>
      </c>
      <c r="T95" s="6">
        <f t="shared" si="26"/>
        <v>0</v>
      </c>
    </row>
    <row r="96" spans="1:20" ht="9" hidden="1" outlineLevel="2">
      <c r="A96" s="5" t="s">
        <v>157</v>
      </c>
      <c r="B96" s="5" t="s">
        <v>1</v>
      </c>
      <c r="C96" s="5">
        <v>5</v>
      </c>
      <c r="D96" s="5">
        <v>9</v>
      </c>
      <c r="E96" s="5">
        <v>9</v>
      </c>
      <c r="F96" s="6">
        <v>0</v>
      </c>
      <c r="P96" s="6">
        <v>0</v>
      </c>
      <c r="R96" s="6">
        <f t="shared" si="24"/>
        <v>0</v>
      </c>
      <c r="S96" s="6">
        <f t="shared" si="25"/>
        <v>0</v>
      </c>
      <c r="T96" s="6">
        <f t="shared" si="26"/>
        <v>0</v>
      </c>
    </row>
    <row r="97" spans="1:20" ht="9" hidden="1" outlineLevel="2">
      <c r="A97" s="5" t="s">
        <v>212</v>
      </c>
      <c r="B97" s="5" t="s">
        <v>1</v>
      </c>
      <c r="C97" s="5">
        <v>3</v>
      </c>
      <c r="D97" s="5">
        <v>11</v>
      </c>
      <c r="E97" s="5">
        <v>10</v>
      </c>
      <c r="F97" s="6">
        <v>0</v>
      </c>
      <c r="G97" s="5">
        <v>1</v>
      </c>
      <c r="J97" s="5">
        <v>1</v>
      </c>
      <c r="K97" s="5">
        <v>0</v>
      </c>
      <c r="L97" s="5">
        <v>1</v>
      </c>
      <c r="P97" s="6">
        <v>0</v>
      </c>
      <c r="R97" s="6">
        <f t="shared" si="24"/>
        <v>1</v>
      </c>
      <c r="S97" s="6">
        <f t="shared" si="25"/>
        <v>1</v>
      </c>
      <c r="T97" s="6">
        <f t="shared" si="26"/>
        <v>0</v>
      </c>
    </row>
    <row r="98" spans="1:20" ht="9" hidden="1" outlineLevel="2">
      <c r="A98" s="5" t="s">
        <v>106</v>
      </c>
      <c r="B98" s="5" t="s">
        <v>1</v>
      </c>
      <c r="C98" s="5">
        <v>2</v>
      </c>
      <c r="D98" s="5">
        <v>4</v>
      </c>
      <c r="E98" s="5">
        <v>3</v>
      </c>
      <c r="F98" s="6">
        <v>0</v>
      </c>
      <c r="G98" s="5">
        <v>1</v>
      </c>
      <c r="M98" s="5">
        <v>1</v>
      </c>
      <c r="P98" s="6">
        <v>0</v>
      </c>
      <c r="R98" s="6">
        <f t="shared" si="24"/>
        <v>0.25</v>
      </c>
      <c r="S98" s="6">
        <f t="shared" si="25"/>
        <v>1</v>
      </c>
      <c r="T98" s="6">
        <f t="shared" si="26"/>
        <v>-0.75</v>
      </c>
    </row>
    <row r="99" spans="1:20" ht="9" hidden="1" outlineLevel="2">
      <c r="A99" s="5" t="s">
        <v>82</v>
      </c>
      <c r="B99" s="5" t="s">
        <v>1</v>
      </c>
      <c r="C99" s="5">
        <v>4</v>
      </c>
      <c r="D99" s="5">
        <v>14</v>
      </c>
      <c r="E99" s="5">
        <v>12</v>
      </c>
      <c r="F99" s="6">
        <v>0</v>
      </c>
      <c r="G99" s="5">
        <v>1</v>
      </c>
      <c r="M99" s="5">
        <v>1</v>
      </c>
      <c r="P99" s="6">
        <v>0</v>
      </c>
      <c r="R99" s="6">
        <f t="shared" si="24"/>
        <v>0.25</v>
      </c>
      <c r="S99" s="6">
        <f t="shared" si="25"/>
        <v>1</v>
      </c>
      <c r="T99" s="6">
        <f t="shared" si="26"/>
        <v>-0.75</v>
      </c>
    </row>
    <row r="100" spans="1:20" ht="9" hidden="1" outlineLevel="2">
      <c r="A100" s="5" t="s">
        <v>65</v>
      </c>
      <c r="B100" s="5" t="s">
        <v>1</v>
      </c>
      <c r="C100" s="5">
        <v>3</v>
      </c>
      <c r="D100" s="5">
        <v>5</v>
      </c>
      <c r="E100" s="5">
        <v>3</v>
      </c>
      <c r="F100" s="6">
        <v>0</v>
      </c>
      <c r="G100" s="5">
        <v>1</v>
      </c>
      <c r="P100" s="6">
        <v>0</v>
      </c>
      <c r="R100" s="6">
        <f t="shared" si="24"/>
        <v>0</v>
      </c>
      <c r="S100" s="6">
        <f t="shared" si="25"/>
        <v>1</v>
      </c>
      <c r="T100" s="6">
        <f t="shared" si="26"/>
        <v>-1</v>
      </c>
    </row>
    <row r="101" spans="1:21" ht="9" outlineLevel="1" collapsed="1">
      <c r="A101" s="5"/>
      <c r="B101" s="3" t="s">
        <v>314</v>
      </c>
      <c r="C101" s="5">
        <f aca="true" t="shared" si="27" ref="C101:T101">SUBTOTAL(9,C86:C100)</f>
        <v>49</v>
      </c>
      <c r="D101" s="5">
        <f t="shared" si="27"/>
        <v>134</v>
      </c>
      <c r="E101" s="5">
        <f t="shared" si="27"/>
        <v>114</v>
      </c>
      <c r="F101" s="6">
        <f t="shared" si="27"/>
        <v>0</v>
      </c>
      <c r="G101" s="5">
        <f t="shared" si="27"/>
        <v>8</v>
      </c>
      <c r="H101" s="6">
        <f t="shared" si="27"/>
        <v>0</v>
      </c>
      <c r="I101" s="6">
        <f t="shared" si="27"/>
        <v>0</v>
      </c>
      <c r="J101" s="6">
        <f t="shared" si="27"/>
        <v>15</v>
      </c>
      <c r="K101" s="6">
        <f t="shared" si="27"/>
        <v>2</v>
      </c>
      <c r="L101" s="6">
        <f t="shared" si="27"/>
        <v>13</v>
      </c>
      <c r="M101" s="6">
        <f t="shared" si="27"/>
        <v>7</v>
      </c>
      <c r="N101" s="6">
        <f t="shared" si="27"/>
        <v>2</v>
      </c>
      <c r="O101" s="6">
        <f t="shared" si="27"/>
        <v>0</v>
      </c>
      <c r="P101" s="6">
        <f t="shared" si="27"/>
        <v>2</v>
      </c>
      <c r="Q101" s="6">
        <f t="shared" si="27"/>
        <v>0</v>
      </c>
      <c r="R101" s="6">
        <f t="shared" si="27"/>
        <v>20.75</v>
      </c>
      <c r="S101" s="6">
        <f t="shared" si="27"/>
        <v>8</v>
      </c>
      <c r="T101" s="6">
        <f t="shared" si="27"/>
        <v>12.75</v>
      </c>
      <c r="U101" s="6">
        <v>20.75</v>
      </c>
    </row>
    <row r="102" spans="1:20" ht="9" hidden="1" outlineLevel="2">
      <c r="A102" s="5" t="s">
        <v>84</v>
      </c>
      <c r="B102" s="5" t="s">
        <v>25</v>
      </c>
      <c r="C102" s="5">
        <v>4</v>
      </c>
      <c r="D102" s="5">
        <v>5</v>
      </c>
      <c r="E102" s="5">
        <v>5</v>
      </c>
      <c r="F102" s="6">
        <v>0</v>
      </c>
      <c r="M102" s="5">
        <v>2</v>
      </c>
      <c r="P102" s="6">
        <v>0</v>
      </c>
      <c r="Q102" s="5">
        <v>31</v>
      </c>
      <c r="R102" s="6">
        <f aca="true" t="shared" si="28" ref="R102:R109">(K102*2)+(L102*1)+(M102*0.25)+(O102*0.5)+(P102*1)+(Q102*0.15)</f>
        <v>5.1499999999999995</v>
      </c>
      <c r="S102" s="6">
        <f aca="true" t="shared" si="29" ref="S102:S109">(F102*1)+(G102*1)+(H102*0.5)+(I102*0.5)</f>
        <v>0</v>
      </c>
      <c r="T102" s="6">
        <f aca="true" t="shared" si="30" ref="T102:T109">R102-S102</f>
        <v>5.1499999999999995</v>
      </c>
    </row>
    <row r="103" spans="1:20" ht="9" hidden="1" outlineLevel="2">
      <c r="A103" s="5" t="s">
        <v>121</v>
      </c>
      <c r="B103" s="5" t="s">
        <v>25</v>
      </c>
      <c r="C103" s="5">
        <v>4</v>
      </c>
      <c r="D103" s="5">
        <v>5</v>
      </c>
      <c r="E103" s="5">
        <v>5</v>
      </c>
      <c r="F103" s="6">
        <v>0</v>
      </c>
      <c r="J103" s="5">
        <v>3</v>
      </c>
      <c r="K103" s="5">
        <v>0</v>
      </c>
      <c r="L103" s="5">
        <v>3</v>
      </c>
      <c r="M103" s="5">
        <v>1</v>
      </c>
      <c r="P103" s="6">
        <v>0</v>
      </c>
      <c r="Q103" s="5">
        <v>4</v>
      </c>
      <c r="R103" s="6">
        <f t="shared" si="28"/>
        <v>3.85</v>
      </c>
      <c r="S103" s="6">
        <f t="shared" si="29"/>
        <v>0</v>
      </c>
      <c r="T103" s="6">
        <f t="shared" si="30"/>
        <v>3.85</v>
      </c>
    </row>
    <row r="104" spans="1:20" ht="9" hidden="1" outlineLevel="2">
      <c r="A104" s="5" t="s">
        <v>159</v>
      </c>
      <c r="B104" s="5" t="s">
        <v>25</v>
      </c>
      <c r="C104" s="5">
        <v>5</v>
      </c>
      <c r="D104" s="5">
        <v>6</v>
      </c>
      <c r="E104" s="5">
        <v>5</v>
      </c>
      <c r="F104" s="6">
        <v>0</v>
      </c>
      <c r="G104" s="5">
        <v>1</v>
      </c>
      <c r="J104" s="5">
        <v>3</v>
      </c>
      <c r="K104" s="5">
        <v>0</v>
      </c>
      <c r="L104" s="5">
        <v>3</v>
      </c>
      <c r="M104" s="5">
        <v>1</v>
      </c>
      <c r="P104" s="6">
        <v>0</v>
      </c>
      <c r="R104" s="6">
        <f t="shared" si="28"/>
        <v>3.25</v>
      </c>
      <c r="S104" s="6">
        <f t="shared" si="29"/>
        <v>1</v>
      </c>
      <c r="T104" s="6">
        <f t="shared" si="30"/>
        <v>2.25</v>
      </c>
    </row>
    <row r="105" spans="1:20" ht="9" hidden="1" outlineLevel="2">
      <c r="A105" s="5" t="s">
        <v>214</v>
      </c>
      <c r="B105" s="5" t="s">
        <v>25</v>
      </c>
      <c r="C105" s="5">
        <v>4</v>
      </c>
      <c r="D105" s="5">
        <v>7</v>
      </c>
      <c r="E105" s="5">
        <v>9</v>
      </c>
      <c r="F105" s="6">
        <v>0</v>
      </c>
      <c r="P105" s="6">
        <v>0</v>
      </c>
      <c r="Q105" s="5">
        <v>14</v>
      </c>
      <c r="R105" s="6">
        <f t="shared" si="28"/>
        <v>2.1</v>
      </c>
      <c r="S105" s="6">
        <f t="shared" si="29"/>
        <v>0</v>
      </c>
      <c r="T105" s="6">
        <f t="shared" si="30"/>
        <v>2.1</v>
      </c>
    </row>
    <row r="106" spans="1:20" ht="9" hidden="1" outlineLevel="2">
      <c r="A106" s="5" t="s">
        <v>91</v>
      </c>
      <c r="B106" s="5" t="s">
        <v>25</v>
      </c>
      <c r="C106" s="5">
        <v>5</v>
      </c>
      <c r="D106" s="5">
        <v>7</v>
      </c>
      <c r="E106" s="5">
        <v>6</v>
      </c>
      <c r="F106" s="6">
        <v>0</v>
      </c>
      <c r="G106" s="5">
        <v>1</v>
      </c>
      <c r="M106" s="5">
        <v>1</v>
      </c>
      <c r="P106" s="6">
        <v>0</v>
      </c>
      <c r="Q106" s="5">
        <v>15</v>
      </c>
      <c r="R106" s="6">
        <f t="shared" si="28"/>
        <v>2.5</v>
      </c>
      <c r="S106" s="6">
        <f t="shared" si="29"/>
        <v>1</v>
      </c>
      <c r="T106" s="6">
        <f t="shared" si="30"/>
        <v>1.5</v>
      </c>
    </row>
    <row r="107" spans="1:20" ht="9" hidden="1" outlineLevel="2">
      <c r="A107" s="5" t="s">
        <v>235</v>
      </c>
      <c r="B107" s="5" t="s">
        <v>25</v>
      </c>
      <c r="C107" s="5">
        <v>1</v>
      </c>
      <c r="D107" s="5">
        <v>2</v>
      </c>
      <c r="E107" s="5">
        <v>1</v>
      </c>
      <c r="F107" s="6">
        <v>0</v>
      </c>
      <c r="N107" s="5">
        <v>1</v>
      </c>
      <c r="P107" s="6">
        <v>1</v>
      </c>
      <c r="R107" s="6">
        <f t="shared" si="28"/>
        <v>1</v>
      </c>
      <c r="S107" s="6">
        <f t="shared" si="29"/>
        <v>0</v>
      </c>
      <c r="T107" s="6">
        <f t="shared" si="30"/>
        <v>1</v>
      </c>
    </row>
    <row r="108" spans="1:20" ht="9" hidden="1" outlineLevel="2">
      <c r="A108" s="5" t="s">
        <v>24</v>
      </c>
      <c r="B108" s="5" t="s">
        <v>25</v>
      </c>
      <c r="C108" s="5">
        <v>1</v>
      </c>
      <c r="D108" s="5">
        <v>1</v>
      </c>
      <c r="E108" s="5">
        <v>2</v>
      </c>
      <c r="F108" s="6">
        <v>0</v>
      </c>
      <c r="P108" s="6">
        <v>0</v>
      </c>
      <c r="R108" s="6">
        <f t="shared" si="28"/>
        <v>0</v>
      </c>
      <c r="S108" s="6">
        <f t="shared" si="29"/>
        <v>0</v>
      </c>
      <c r="T108" s="6">
        <f t="shared" si="30"/>
        <v>0</v>
      </c>
    </row>
    <row r="109" spans="1:20" ht="9" hidden="1" outlineLevel="2">
      <c r="A109" s="5" t="s">
        <v>113</v>
      </c>
      <c r="B109" s="5" t="s">
        <v>25</v>
      </c>
      <c r="C109" s="5">
        <v>5</v>
      </c>
      <c r="D109" s="5">
        <v>8</v>
      </c>
      <c r="E109" s="5">
        <v>5</v>
      </c>
      <c r="F109" s="6">
        <v>0</v>
      </c>
      <c r="G109" s="5">
        <v>1</v>
      </c>
      <c r="M109" s="5">
        <v>1</v>
      </c>
      <c r="P109" s="6">
        <v>0</v>
      </c>
      <c r="Q109" s="5">
        <v>3</v>
      </c>
      <c r="R109" s="6">
        <f t="shared" si="28"/>
        <v>0.7</v>
      </c>
      <c r="S109" s="6">
        <f t="shared" si="29"/>
        <v>1</v>
      </c>
      <c r="T109" s="6">
        <f t="shared" si="30"/>
        <v>-0.30000000000000004</v>
      </c>
    </row>
    <row r="110" spans="1:22" ht="9" outlineLevel="1" collapsed="1">
      <c r="A110" s="5"/>
      <c r="B110" s="3" t="s">
        <v>312</v>
      </c>
      <c r="C110" s="5">
        <f aca="true" t="shared" si="31" ref="C110:T110">SUBTOTAL(9,C102:C109)</f>
        <v>29</v>
      </c>
      <c r="D110" s="5">
        <f t="shared" si="31"/>
        <v>41</v>
      </c>
      <c r="E110" s="5">
        <f t="shared" si="31"/>
        <v>38</v>
      </c>
      <c r="F110" s="6">
        <f t="shared" si="31"/>
        <v>0</v>
      </c>
      <c r="G110" s="5">
        <f t="shared" si="31"/>
        <v>3</v>
      </c>
      <c r="H110" s="6">
        <f t="shared" si="31"/>
        <v>0</v>
      </c>
      <c r="I110" s="6">
        <f t="shared" si="31"/>
        <v>0</v>
      </c>
      <c r="J110" s="6">
        <f t="shared" si="31"/>
        <v>6</v>
      </c>
      <c r="K110" s="6">
        <f t="shared" si="31"/>
        <v>0</v>
      </c>
      <c r="L110" s="6">
        <f t="shared" si="31"/>
        <v>6</v>
      </c>
      <c r="M110" s="5">
        <f t="shared" si="31"/>
        <v>6</v>
      </c>
      <c r="N110" s="6">
        <f t="shared" si="31"/>
        <v>1</v>
      </c>
      <c r="O110" s="6">
        <f t="shared" si="31"/>
        <v>0</v>
      </c>
      <c r="P110" s="6">
        <f t="shared" si="31"/>
        <v>1</v>
      </c>
      <c r="Q110" s="5">
        <f t="shared" si="31"/>
        <v>67</v>
      </c>
      <c r="R110" s="6">
        <f t="shared" si="31"/>
        <v>18.55</v>
      </c>
      <c r="S110" s="6">
        <f t="shared" si="31"/>
        <v>3</v>
      </c>
      <c r="T110" s="6">
        <f t="shared" si="31"/>
        <v>15.549999999999999</v>
      </c>
      <c r="V110" s="6">
        <v>18.55</v>
      </c>
    </row>
    <row r="111" spans="1:20" ht="9" hidden="1" outlineLevel="2">
      <c r="A111" s="5" t="s">
        <v>118</v>
      </c>
      <c r="B111" s="5" t="s">
        <v>88</v>
      </c>
      <c r="C111" s="5">
        <v>5</v>
      </c>
      <c r="D111" s="5">
        <v>15</v>
      </c>
      <c r="E111" s="5">
        <v>15</v>
      </c>
      <c r="F111" s="6">
        <v>0</v>
      </c>
      <c r="M111" s="5">
        <v>1</v>
      </c>
      <c r="N111" s="5">
        <v>1</v>
      </c>
      <c r="P111" s="6">
        <v>1</v>
      </c>
      <c r="R111" s="6">
        <f>(K111*2)+(L111*1)+(M111*0.25)+(O111*0.5)+(P111*1)+(Q111*0.15)</f>
        <v>1.25</v>
      </c>
      <c r="S111" s="6">
        <f>(F111*1)+(G111*1)+(H111*0.5)+(I111*0.5)</f>
        <v>0</v>
      </c>
      <c r="T111" s="6">
        <f>R111-S111</f>
        <v>1.25</v>
      </c>
    </row>
    <row r="112" spans="1:20" ht="9" hidden="1" outlineLevel="2">
      <c r="A112" s="5" t="s">
        <v>194</v>
      </c>
      <c r="B112" s="5" t="s">
        <v>88</v>
      </c>
      <c r="C112" s="5">
        <v>1</v>
      </c>
      <c r="D112" s="5">
        <v>1</v>
      </c>
      <c r="E112" s="5">
        <v>1</v>
      </c>
      <c r="F112" s="6">
        <v>0</v>
      </c>
      <c r="P112" s="6">
        <v>0</v>
      </c>
      <c r="R112" s="6">
        <f>(K112*2)+(L112*1)+(M112*0.25)+(O112*0.5)+(P112*1)+(Q112*0.15)</f>
        <v>0</v>
      </c>
      <c r="S112" s="6">
        <f>(F112*1)+(G112*1)+(H112*0.5)+(I112*0.5)</f>
        <v>0</v>
      </c>
      <c r="T112" s="6">
        <f>R112-S112</f>
        <v>0</v>
      </c>
    </row>
    <row r="113" spans="1:20" ht="9" hidden="1" outlineLevel="2">
      <c r="A113" s="5" t="s">
        <v>172</v>
      </c>
      <c r="B113" s="5" t="s">
        <v>88</v>
      </c>
      <c r="C113" s="5">
        <v>2</v>
      </c>
      <c r="D113" s="5">
        <v>3</v>
      </c>
      <c r="E113" s="5">
        <v>1</v>
      </c>
      <c r="F113" s="6">
        <v>0</v>
      </c>
      <c r="G113" s="5">
        <v>2</v>
      </c>
      <c r="M113" s="5">
        <v>1</v>
      </c>
      <c r="N113" s="5">
        <v>1</v>
      </c>
      <c r="P113" s="6">
        <v>1</v>
      </c>
      <c r="R113" s="6">
        <f>(K113*2)+(L113*1)+(M113*0.25)+(O113*0.5)+(P113*1)+(Q113*0.15)</f>
        <v>1.25</v>
      </c>
      <c r="S113" s="6">
        <f>(F113*1)+(G113*1)+(H113*0.5)+(I113*0.5)</f>
        <v>2</v>
      </c>
      <c r="T113" s="6">
        <f>R113-S113</f>
        <v>-0.75</v>
      </c>
    </row>
    <row r="114" spans="1:20" ht="9" hidden="1" outlineLevel="2">
      <c r="A114" s="5" t="s">
        <v>209</v>
      </c>
      <c r="B114" s="5" t="s">
        <v>88</v>
      </c>
      <c r="C114" s="5">
        <v>3</v>
      </c>
      <c r="D114" s="5">
        <v>6</v>
      </c>
      <c r="E114" s="5">
        <v>4</v>
      </c>
      <c r="F114" s="6">
        <v>0</v>
      </c>
      <c r="G114" s="5">
        <v>2</v>
      </c>
      <c r="J114" s="5">
        <v>1</v>
      </c>
      <c r="K114" s="5">
        <v>0</v>
      </c>
      <c r="L114" s="5">
        <v>1</v>
      </c>
      <c r="P114" s="6">
        <v>0</v>
      </c>
      <c r="R114" s="6">
        <f>(K114*2)+(L114*1)+(M114*0.25)+(O114*0.5)+(P114*1)+(Q114*0.15)</f>
        <v>1</v>
      </c>
      <c r="S114" s="6">
        <f>(F114*1)+(G114*1)+(H114*0.5)+(I114*0.5)</f>
        <v>2</v>
      </c>
      <c r="T114" s="6">
        <f>R114-S114</f>
        <v>-1</v>
      </c>
    </row>
    <row r="115" spans="1:20" ht="9" hidden="1" outlineLevel="2">
      <c r="A115" s="5" t="s">
        <v>87</v>
      </c>
      <c r="B115" s="5" t="s">
        <v>88</v>
      </c>
      <c r="C115" s="5">
        <v>5</v>
      </c>
      <c r="D115" s="5">
        <v>10</v>
      </c>
      <c r="E115" s="5">
        <v>7</v>
      </c>
      <c r="F115" s="6">
        <v>0</v>
      </c>
      <c r="G115" s="5">
        <v>3</v>
      </c>
      <c r="M115" s="5">
        <v>2</v>
      </c>
      <c r="P115" s="6">
        <v>0</v>
      </c>
      <c r="R115" s="6">
        <f>(K115*2)+(L115*1)+(M115*0.25)+(O115*0.5)+(P115*1)+(Q115*0.15)</f>
        <v>0.5</v>
      </c>
      <c r="S115" s="6">
        <f>(F115*1)+(G115*1)+(H115*0.5)+(I115*0.5)</f>
        <v>3</v>
      </c>
      <c r="T115" s="6">
        <f>R115-S115</f>
        <v>-2.5</v>
      </c>
    </row>
    <row r="116" spans="1:21" ht="9" outlineLevel="1" collapsed="1">
      <c r="A116" s="5"/>
      <c r="B116" s="3" t="s">
        <v>313</v>
      </c>
      <c r="C116" s="5">
        <f aca="true" t="shared" si="32" ref="C116:T116">SUBTOTAL(9,C111:C115)</f>
        <v>16</v>
      </c>
      <c r="D116" s="5">
        <f t="shared" si="32"/>
        <v>35</v>
      </c>
      <c r="E116" s="5">
        <f t="shared" si="32"/>
        <v>28</v>
      </c>
      <c r="F116" s="6">
        <f t="shared" si="32"/>
        <v>0</v>
      </c>
      <c r="G116" s="5">
        <f t="shared" si="32"/>
        <v>7</v>
      </c>
      <c r="H116" s="6">
        <f t="shared" si="32"/>
        <v>0</v>
      </c>
      <c r="I116" s="6">
        <f t="shared" si="32"/>
        <v>0</v>
      </c>
      <c r="J116" s="6">
        <f t="shared" si="32"/>
        <v>1</v>
      </c>
      <c r="K116" s="6">
        <f t="shared" si="32"/>
        <v>0</v>
      </c>
      <c r="L116" s="6">
        <f t="shared" si="32"/>
        <v>1</v>
      </c>
      <c r="M116" s="5">
        <f t="shared" si="32"/>
        <v>4</v>
      </c>
      <c r="N116" s="6">
        <f t="shared" si="32"/>
        <v>2</v>
      </c>
      <c r="O116" s="6">
        <f t="shared" si="32"/>
        <v>0</v>
      </c>
      <c r="P116" s="6">
        <f t="shared" si="32"/>
        <v>2</v>
      </c>
      <c r="Q116" s="6">
        <f t="shared" si="32"/>
        <v>0</v>
      </c>
      <c r="R116" s="6">
        <f t="shared" si="32"/>
        <v>4</v>
      </c>
      <c r="S116" s="6">
        <f t="shared" si="32"/>
        <v>7</v>
      </c>
      <c r="T116" s="6">
        <f t="shared" si="32"/>
        <v>-3</v>
      </c>
      <c r="U116" s="6">
        <v>4</v>
      </c>
    </row>
    <row r="117" spans="1:20" ht="9" hidden="1" outlineLevel="2">
      <c r="A117" s="5" t="s">
        <v>204</v>
      </c>
      <c r="B117" s="5" t="s">
        <v>11</v>
      </c>
      <c r="C117" s="5">
        <v>1</v>
      </c>
      <c r="D117" s="5">
        <v>2</v>
      </c>
      <c r="E117" s="5">
        <v>2</v>
      </c>
      <c r="F117" s="6">
        <v>0</v>
      </c>
      <c r="J117" s="5">
        <v>1</v>
      </c>
      <c r="K117" s="5">
        <v>0</v>
      </c>
      <c r="L117" s="5">
        <v>1</v>
      </c>
      <c r="P117" s="6">
        <v>0</v>
      </c>
      <c r="R117" s="6">
        <f aca="true" t="shared" si="33" ref="R117:R123">(K117*2)+(L117*1)+(M117*0.25)+(O117*0.5)+(P117*1)+(Q117*0.15)</f>
        <v>1</v>
      </c>
      <c r="S117" s="6">
        <f aca="true" t="shared" si="34" ref="S117:S123">(F117*1)+(G117*1)+(H117*0.5)+(I117*0.5)</f>
        <v>0</v>
      </c>
      <c r="T117" s="6">
        <f aca="true" t="shared" si="35" ref="T117:T123">R117-S117</f>
        <v>1</v>
      </c>
    </row>
    <row r="118" spans="1:20" ht="9" hidden="1" outlineLevel="2">
      <c r="A118" s="5" t="s">
        <v>119</v>
      </c>
      <c r="B118" s="5" t="s">
        <v>11</v>
      </c>
      <c r="C118" s="5">
        <v>1</v>
      </c>
      <c r="D118" s="5">
        <v>1</v>
      </c>
      <c r="E118" s="5">
        <v>1</v>
      </c>
      <c r="F118" s="6">
        <v>0</v>
      </c>
      <c r="P118" s="6">
        <v>0</v>
      </c>
      <c r="R118" s="6">
        <f t="shared" si="33"/>
        <v>0</v>
      </c>
      <c r="S118" s="6">
        <f t="shared" si="34"/>
        <v>0</v>
      </c>
      <c r="T118" s="6">
        <f t="shared" si="35"/>
        <v>0</v>
      </c>
    </row>
    <row r="119" spans="1:20" ht="9" hidden="1" outlineLevel="2">
      <c r="A119" s="5" t="s">
        <v>197</v>
      </c>
      <c r="B119" s="5" t="s">
        <v>11</v>
      </c>
      <c r="C119" s="5">
        <v>1</v>
      </c>
      <c r="D119" s="5">
        <v>4</v>
      </c>
      <c r="E119" s="5">
        <v>4</v>
      </c>
      <c r="F119" s="6">
        <v>0</v>
      </c>
      <c r="P119" s="6">
        <v>0</v>
      </c>
      <c r="R119" s="6">
        <f t="shared" si="33"/>
        <v>0</v>
      </c>
      <c r="S119" s="6">
        <f t="shared" si="34"/>
        <v>0</v>
      </c>
      <c r="T119" s="6">
        <f t="shared" si="35"/>
        <v>0</v>
      </c>
    </row>
    <row r="120" spans="1:20" ht="9" hidden="1" outlineLevel="2">
      <c r="A120" s="5" t="s">
        <v>216</v>
      </c>
      <c r="B120" s="5" t="s">
        <v>11</v>
      </c>
      <c r="C120" s="5">
        <v>1</v>
      </c>
      <c r="D120" s="5">
        <v>1</v>
      </c>
      <c r="E120" s="5">
        <v>1</v>
      </c>
      <c r="F120" s="6">
        <v>0</v>
      </c>
      <c r="P120" s="6">
        <v>0</v>
      </c>
      <c r="R120" s="6">
        <f t="shared" si="33"/>
        <v>0</v>
      </c>
      <c r="S120" s="6">
        <f t="shared" si="34"/>
        <v>0</v>
      </c>
      <c r="T120" s="6">
        <f t="shared" si="35"/>
        <v>0</v>
      </c>
    </row>
    <row r="121" spans="1:20" ht="9" hidden="1" outlineLevel="2">
      <c r="A121" s="5" t="s">
        <v>23</v>
      </c>
      <c r="B121" s="5" t="s">
        <v>11</v>
      </c>
      <c r="C121" s="5">
        <v>4</v>
      </c>
      <c r="D121" s="5">
        <v>7</v>
      </c>
      <c r="E121" s="5">
        <v>7</v>
      </c>
      <c r="F121" s="6">
        <v>0</v>
      </c>
      <c r="P121" s="6">
        <v>0</v>
      </c>
      <c r="R121" s="6">
        <f t="shared" si="33"/>
        <v>0</v>
      </c>
      <c r="S121" s="6">
        <f t="shared" si="34"/>
        <v>0</v>
      </c>
      <c r="T121" s="6">
        <f t="shared" si="35"/>
        <v>0</v>
      </c>
    </row>
    <row r="122" spans="1:20" ht="9" hidden="1" outlineLevel="2">
      <c r="A122" s="5" t="s">
        <v>132</v>
      </c>
      <c r="B122" s="5" t="s">
        <v>11</v>
      </c>
      <c r="C122" s="5">
        <v>2</v>
      </c>
      <c r="D122" s="5">
        <v>3</v>
      </c>
      <c r="E122" s="5">
        <v>2</v>
      </c>
      <c r="F122" s="6">
        <v>0</v>
      </c>
      <c r="G122" s="5">
        <v>1</v>
      </c>
      <c r="P122" s="6">
        <v>0</v>
      </c>
      <c r="R122" s="6">
        <f t="shared" si="33"/>
        <v>0</v>
      </c>
      <c r="S122" s="6">
        <f t="shared" si="34"/>
        <v>1</v>
      </c>
      <c r="T122" s="6">
        <f t="shared" si="35"/>
        <v>-1</v>
      </c>
    </row>
    <row r="123" spans="1:20" ht="9" hidden="1" outlineLevel="2">
      <c r="A123" s="5" t="s">
        <v>10</v>
      </c>
      <c r="B123" s="5" t="s">
        <v>11</v>
      </c>
      <c r="C123" s="5">
        <v>3</v>
      </c>
      <c r="D123" s="5">
        <v>8</v>
      </c>
      <c r="E123" s="5">
        <v>7</v>
      </c>
      <c r="F123" s="6">
        <v>0</v>
      </c>
      <c r="G123" s="5">
        <v>1</v>
      </c>
      <c r="P123" s="6">
        <v>0</v>
      </c>
      <c r="R123" s="6">
        <f t="shared" si="33"/>
        <v>0</v>
      </c>
      <c r="S123" s="6">
        <f t="shared" si="34"/>
        <v>1</v>
      </c>
      <c r="T123" s="6">
        <f t="shared" si="35"/>
        <v>-1</v>
      </c>
    </row>
    <row r="124" spans="1:22" ht="9" outlineLevel="1" collapsed="1">
      <c r="A124" s="5"/>
      <c r="B124" s="3" t="s">
        <v>318</v>
      </c>
      <c r="C124" s="5">
        <f aca="true" t="shared" si="36" ref="C124:T124">SUBTOTAL(9,C117:C123)</f>
        <v>13</v>
      </c>
      <c r="D124" s="5">
        <f t="shared" si="36"/>
        <v>26</v>
      </c>
      <c r="E124" s="5">
        <f t="shared" si="36"/>
        <v>24</v>
      </c>
      <c r="F124" s="6">
        <f t="shared" si="36"/>
        <v>0</v>
      </c>
      <c r="G124" s="5">
        <f t="shared" si="36"/>
        <v>2</v>
      </c>
      <c r="H124" s="6">
        <f t="shared" si="36"/>
        <v>0</v>
      </c>
      <c r="I124" s="6">
        <f t="shared" si="36"/>
        <v>0</v>
      </c>
      <c r="J124" s="6">
        <f t="shared" si="36"/>
        <v>1</v>
      </c>
      <c r="K124" s="6">
        <f t="shared" si="36"/>
        <v>0</v>
      </c>
      <c r="L124" s="6">
        <f t="shared" si="36"/>
        <v>1</v>
      </c>
      <c r="M124" s="6">
        <f t="shared" si="36"/>
        <v>0</v>
      </c>
      <c r="N124" s="6">
        <f t="shared" si="36"/>
        <v>0</v>
      </c>
      <c r="O124" s="6">
        <f t="shared" si="36"/>
        <v>0</v>
      </c>
      <c r="P124" s="6">
        <f t="shared" si="36"/>
        <v>0</v>
      </c>
      <c r="Q124" s="6">
        <f t="shared" si="36"/>
        <v>0</v>
      </c>
      <c r="R124" s="6">
        <f t="shared" si="36"/>
        <v>1</v>
      </c>
      <c r="S124" s="6">
        <f t="shared" si="36"/>
        <v>2</v>
      </c>
      <c r="T124" s="6">
        <f t="shared" si="36"/>
        <v>-1</v>
      </c>
      <c r="V124" s="6">
        <v>1</v>
      </c>
    </row>
    <row r="125" spans="1:20" ht="9" hidden="1" outlineLevel="2">
      <c r="A125" s="5" t="s">
        <v>108</v>
      </c>
      <c r="B125" s="5" t="s">
        <v>7</v>
      </c>
      <c r="C125" s="5">
        <v>5</v>
      </c>
      <c r="D125" s="5">
        <v>13</v>
      </c>
      <c r="E125" s="5">
        <v>8</v>
      </c>
      <c r="F125" s="6">
        <v>0</v>
      </c>
      <c r="J125" s="5">
        <v>2</v>
      </c>
      <c r="K125" s="5">
        <v>0</v>
      </c>
      <c r="L125" s="5">
        <v>2</v>
      </c>
      <c r="P125" s="6">
        <v>0</v>
      </c>
      <c r="Q125" s="5">
        <v>37</v>
      </c>
      <c r="R125" s="6">
        <f>(K125*2)+(L125*1)+(M125*0.25)+(O125*0.5)+(P125*1)+(Q125*0.15)</f>
        <v>7.55</v>
      </c>
      <c r="S125" s="6">
        <f>(F125*1)+(G125*1)+(H125*0.5)+(I125*0.5)</f>
        <v>0</v>
      </c>
      <c r="T125" s="6">
        <f>R125-S125</f>
        <v>7.55</v>
      </c>
    </row>
    <row r="126" spans="1:20" ht="9" hidden="1" outlineLevel="2">
      <c r="A126" s="5" t="s">
        <v>114</v>
      </c>
      <c r="B126" s="5" t="s">
        <v>7</v>
      </c>
      <c r="C126" s="5">
        <v>4</v>
      </c>
      <c r="D126" s="5">
        <v>5</v>
      </c>
      <c r="E126" s="5">
        <v>5</v>
      </c>
      <c r="F126" s="6">
        <v>0</v>
      </c>
      <c r="P126" s="6">
        <v>0</v>
      </c>
      <c r="Q126" s="5">
        <v>24</v>
      </c>
      <c r="R126" s="6">
        <f>(K126*2)+(L126*1)+(M126*0.25)+(O126*0.5)+(P126*1)+(Q126*0.15)</f>
        <v>3.5999999999999996</v>
      </c>
      <c r="S126" s="6">
        <f>(F126*1)+(G126*1)+(H126*0.5)+(I126*0.5)</f>
        <v>0</v>
      </c>
      <c r="T126" s="6">
        <f>R126-S126</f>
        <v>3.5999999999999996</v>
      </c>
    </row>
    <row r="127" spans="1:20" ht="9" hidden="1" outlineLevel="2">
      <c r="A127" s="5" t="s">
        <v>144</v>
      </c>
      <c r="B127" s="5" t="s">
        <v>7</v>
      </c>
      <c r="C127" s="5">
        <v>3</v>
      </c>
      <c r="D127" s="5">
        <v>3</v>
      </c>
      <c r="E127" s="5">
        <v>3</v>
      </c>
      <c r="F127" s="6">
        <v>0</v>
      </c>
      <c r="J127" s="5">
        <v>3</v>
      </c>
      <c r="K127" s="5">
        <v>0</v>
      </c>
      <c r="L127" s="5">
        <v>3</v>
      </c>
      <c r="M127" s="5">
        <v>2</v>
      </c>
      <c r="P127" s="6">
        <v>0</v>
      </c>
      <c r="R127" s="6">
        <f>(K127*2)+(L127*1)+(M127*0.25)+(O127*0.5)+(P127*1)+(Q127*0.15)</f>
        <v>3.5</v>
      </c>
      <c r="S127" s="6">
        <f>(F127*1)+(G127*1)+(H127*0.5)+(I127*0.5)</f>
        <v>0</v>
      </c>
      <c r="T127" s="6">
        <f>R127-S127</f>
        <v>3.5</v>
      </c>
    </row>
    <row r="128" spans="1:20" ht="9" hidden="1" outlineLevel="2">
      <c r="A128" s="5" t="s">
        <v>77</v>
      </c>
      <c r="B128" s="5" t="s">
        <v>7</v>
      </c>
      <c r="C128" s="5">
        <v>4</v>
      </c>
      <c r="D128" s="5">
        <v>4</v>
      </c>
      <c r="F128" s="6">
        <v>0</v>
      </c>
      <c r="P128" s="6">
        <v>0</v>
      </c>
      <c r="R128" s="6">
        <f>(K128*2)+(L128*1)+(M128*0.25)+(O128*0.5)+(P128*1)+(Q128*0.15)</f>
        <v>0</v>
      </c>
      <c r="S128" s="6">
        <f>(F128*1)+(G128*1)+(H128*0.5)+(I128*0.5)</f>
        <v>0</v>
      </c>
      <c r="T128" s="6">
        <f>R128-S128</f>
        <v>0</v>
      </c>
    </row>
    <row r="129" spans="1:20" ht="9" hidden="1" outlineLevel="2">
      <c r="A129" s="5" t="s">
        <v>227</v>
      </c>
      <c r="B129" s="5" t="s">
        <v>7</v>
      </c>
      <c r="C129" s="5">
        <v>4</v>
      </c>
      <c r="D129" s="5">
        <v>10</v>
      </c>
      <c r="E129" s="5">
        <v>5</v>
      </c>
      <c r="F129" s="6">
        <v>0</v>
      </c>
      <c r="G129" s="5">
        <v>2</v>
      </c>
      <c r="P129" s="6">
        <v>0</v>
      </c>
      <c r="Q129" s="5">
        <v>9</v>
      </c>
      <c r="R129" s="6">
        <f>(K129*2)+(L129*1)+(M129*0.25)+(O129*0.5)+(P129*1)+(Q129*0.15)</f>
        <v>1.3499999999999999</v>
      </c>
      <c r="S129" s="6">
        <f>(F129*1)+(G129*1)+(H129*0.5)+(I129*0.5)</f>
        <v>2</v>
      </c>
      <c r="T129" s="6">
        <f>R129-S129</f>
        <v>-0.6500000000000001</v>
      </c>
    </row>
    <row r="130" spans="1:22" ht="9" outlineLevel="1" collapsed="1">
      <c r="A130" s="5"/>
      <c r="B130" s="3" t="s">
        <v>310</v>
      </c>
      <c r="C130" s="5">
        <f aca="true" t="shared" si="37" ref="C130:T130">SUBTOTAL(9,C125:C129)</f>
        <v>20</v>
      </c>
      <c r="D130" s="5">
        <f t="shared" si="37"/>
        <v>35</v>
      </c>
      <c r="E130" s="5">
        <f t="shared" si="37"/>
        <v>21</v>
      </c>
      <c r="F130" s="6">
        <f t="shared" si="37"/>
        <v>0</v>
      </c>
      <c r="G130" s="5">
        <f t="shared" si="37"/>
        <v>2</v>
      </c>
      <c r="H130" s="6">
        <f t="shared" si="37"/>
        <v>0</v>
      </c>
      <c r="I130" s="6">
        <f t="shared" si="37"/>
        <v>0</v>
      </c>
      <c r="J130" s="6">
        <f t="shared" si="37"/>
        <v>5</v>
      </c>
      <c r="K130" s="6">
        <f t="shared" si="37"/>
        <v>0</v>
      </c>
      <c r="L130" s="6">
        <f t="shared" si="37"/>
        <v>5</v>
      </c>
      <c r="M130" s="6">
        <f t="shared" si="37"/>
        <v>2</v>
      </c>
      <c r="N130" s="6">
        <f t="shared" si="37"/>
        <v>0</v>
      </c>
      <c r="O130" s="6">
        <f t="shared" si="37"/>
        <v>0</v>
      </c>
      <c r="P130" s="6">
        <f t="shared" si="37"/>
        <v>0</v>
      </c>
      <c r="Q130" s="5">
        <f t="shared" si="37"/>
        <v>70</v>
      </c>
      <c r="R130" s="6">
        <f t="shared" si="37"/>
        <v>15.999999999999998</v>
      </c>
      <c r="S130" s="6">
        <f t="shared" si="37"/>
        <v>2</v>
      </c>
      <c r="T130" s="6">
        <f t="shared" si="37"/>
        <v>13.999999999999998</v>
      </c>
      <c r="V130" s="6">
        <v>16</v>
      </c>
    </row>
    <row r="131" spans="1:20" ht="9" hidden="1" outlineLevel="2">
      <c r="A131" s="5" t="s">
        <v>55</v>
      </c>
      <c r="B131" s="5" t="s">
        <v>37</v>
      </c>
      <c r="C131" s="5">
        <v>5</v>
      </c>
      <c r="D131" s="5">
        <v>15</v>
      </c>
      <c r="E131" s="5">
        <v>15</v>
      </c>
      <c r="F131" s="6">
        <v>0</v>
      </c>
      <c r="J131" s="5">
        <v>1</v>
      </c>
      <c r="K131" s="5">
        <v>0</v>
      </c>
      <c r="L131" s="5">
        <v>1</v>
      </c>
      <c r="P131" s="6">
        <v>0</v>
      </c>
      <c r="R131" s="6">
        <f aca="true" t="shared" si="38" ref="R131:R138">(K131*2)+(L131*1)+(M131*0.25)+(O131*0.5)+(P131*1)+(Q131*0.15)</f>
        <v>1</v>
      </c>
      <c r="S131" s="6">
        <f aca="true" t="shared" si="39" ref="S131:S138">(F131*1)+(G131*1)+(H131*0.5)+(I131*0.5)</f>
        <v>0</v>
      </c>
      <c r="T131" s="6">
        <f aca="true" t="shared" si="40" ref="T131:T138">R131-S131</f>
        <v>1</v>
      </c>
    </row>
    <row r="132" spans="1:20" ht="9" hidden="1" outlineLevel="2">
      <c r="A132" s="5" t="s">
        <v>78</v>
      </c>
      <c r="B132" s="5" t="s">
        <v>37</v>
      </c>
      <c r="C132" s="5">
        <v>2</v>
      </c>
      <c r="D132" s="5">
        <v>5</v>
      </c>
      <c r="E132" s="5">
        <v>5</v>
      </c>
      <c r="F132" s="6">
        <v>0</v>
      </c>
      <c r="P132" s="6">
        <v>0</v>
      </c>
      <c r="R132" s="6">
        <f t="shared" si="38"/>
        <v>0</v>
      </c>
      <c r="S132" s="6">
        <f t="shared" si="39"/>
        <v>0</v>
      </c>
      <c r="T132" s="6">
        <f t="shared" si="40"/>
        <v>0</v>
      </c>
    </row>
    <row r="133" spans="1:20" ht="9" hidden="1" outlineLevel="2">
      <c r="A133" s="5" t="s">
        <v>86</v>
      </c>
      <c r="B133" s="5" t="s">
        <v>37</v>
      </c>
      <c r="C133" s="5">
        <v>2</v>
      </c>
      <c r="D133" s="5">
        <v>3</v>
      </c>
      <c r="E133" s="5">
        <v>3</v>
      </c>
      <c r="F133" s="6">
        <v>0</v>
      </c>
      <c r="P133" s="6">
        <v>0</v>
      </c>
      <c r="R133" s="6">
        <f t="shared" si="38"/>
        <v>0</v>
      </c>
      <c r="S133" s="6">
        <f t="shared" si="39"/>
        <v>0</v>
      </c>
      <c r="T133" s="6">
        <f t="shared" si="40"/>
        <v>0</v>
      </c>
    </row>
    <row r="134" spans="1:20" ht="9" hidden="1" outlineLevel="2">
      <c r="A134" s="5" t="s">
        <v>122</v>
      </c>
      <c r="B134" s="5" t="s">
        <v>37</v>
      </c>
      <c r="C134" s="5">
        <v>2</v>
      </c>
      <c r="D134" s="5">
        <v>6</v>
      </c>
      <c r="E134" s="5">
        <v>6</v>
      </c>
      <c r="F134" s="6">
        <v>0</v>
      </c>
      <c r="P134" s="6">
        <v>0</v>
      </c>
      <c r="R134" s="6">
        <f t="shared" si="38"/>
        <v>0</v>
      </c>
      <c r="S134" s="6">
        <f t="shared" si="39"/>
        <v>0</v>
      </c>
      <c r="T134" s="6">
        <f t="shared" si="40"/>
        <v>0</v>
      </c>
    </row>
    <row r="135" spans="1:20" ht="9" hidden="1" outlineLevel="2">
      <c r="A135" s="5" t="s">
        <v>213</v>
      </c>
      <c r="B135" s="5" t="s">
        <v>37</v>
      </c>
      <c r="C135" s="5">
        <v>2</v>
      </c>
      <c r="D135" s="5">
        <v>3</v>
      </c>
      <c r="E135" s="5">
        <v>3</v>
      </c>
      <c r="F135" s="6">
        <v>0</v>
      </c>
      <c r="P135" s="6">
        <v>0</v>
      </c>
      <c r="R135" s="6">
        <f t="shared" si="38"/>
        <v>0</v>
      </c>
      <c r="S135" s="6">
        <f t="shared" si="39"/>
        <v>0</v>
      </c>
      <c r="T135" s="6">
        <f t="shared" si="40"/>
        <v>0</v>
      </c>
    </row>
    <row r="136" spans="1:20" ht="9" hidden="1" outlineLevel="2">
      <c r="A136" s="5" t="s">
        <v>182</v>
      </c>
      <c r="B136" s="5" t="s">
        <v>37</v>
      </c>
      <c r="C136" s="5">
        <v>4</v>
      </c>
      <c r="D136" s="5">
        <v>10</v>
      </c>
      <c r="E136" s="5">
        <v>10</v>
      </c>
      <c r="F136" s="6">
        <v>0</v>
      </c>
      <c r="P136" s="6">
        <v>0</v>
      </c>
      <c r="R136" s="6">
        <f t="shared" si="38"/>
        <v>0</v>
      </c>
      <c r="S136" s="6">
        <f t="shared" si="39"/>
        <v>0</v>
      </c>
      <c r="T136" s="6">
        <f t="shared" si="40"/>
        <v>0</v>
      </c>
    </row>
    <row r="137" spans="1:20" ht="9" hidden="1" outlineLevel="2">
      <c r="A137" s="5" t="s">
        <v>41</v>
      </c>
      <c r="B137" s="5" t="s">
        <v>37</v>
      </c>
      <c r="C137" s="5">
        <v>4</v>
      </c>
      <c r="D137" s="5">
        <v>18</v>
      </c>
      <c r="E137" s="5">
        <v>13</v>
      </c>
      <c r="F137" s="6">
        <v>0</v>
      </c>
      <c r="G137" s="5">
        <v>1</v>
      </c>
      <c r="M137" s="5">
        <v>1</v>
      </c>
      <c r="P137" s="6">
        <v>0</v>
      </c>
      <c r="R137" s="6">
        <f t="shared" si="38"/>
        <v>0.25</v>
      </c>
      <c r="S137" s="6">
        <f t="shared" si="39"/>
        <v>1</v>
      </c>
      <c r="T137" s="6">
        <f t="shared" si="40"/>
        <v>-0.75</v>
      </c>
    </row>
    <row r="138" spans="1:20" ht="9" hidden="1" outlineLevel="2">
      <c r="A138" s="5" t="s">
        <v>59</v>
      </c>
      <c r="B138" s="5" t="s">
        <v>37</v>
      </c>
      <c r="C138" s="5">
        <v>5</v>
      </c>
      <c r="D138" s="5">
        <v>20</v>
      </c>
      <c r="E138" s="5">
        <v>18</v>
      </c>
      <c r="F138" s="6">
        <v>0</v>
      </c>
      <c r="G138" s="5">
        <v>1</v>
      </c>
      <c r="P138" s="6">
        <v>0</v>
      </c>
      <c r="R138" s="6">
        <f t="shared" si="38"/>
        <v>0</v>
      </c>
      <c r="S138" s="6">
        <f t="shared" si="39"/>
        <v>1</v>
      </c>
      <c r="T138" s="6">
        <f t="shared" si="40"/>
        <v>-1</v>
      </c>
    </row>
    <row r="139" spans="1:22" ht="9" outlineLevel="1" collapsed="1">
      <c r="A139" s="5"/>
      <c r="B139" s="3" t="s">
        <v>319</v>
      </c>
      <c r="C139" s="5">
        <f aca="true" t="shared" si="41" ref="C139:T139">SUBTOTAL(9,C131:C138)</f>
        <v>26</v>
      </c>
      <c r="D139" s="5">
        <f t="shared" si="41"/>
        <v>80</v>
      </c>
      <c r="E139" s="5">
        <f t="shared" si="41"/>
        <v>73</v>
      </c>
      <c r="F139" s="6">
        <f t="shared" si="41"/>
        <v>0</v>
      </c>
      <c r="G139" s="5">
        <f t="shared" si="41"/>
        <v>2</v>
      </c>
      <c r="H139" s="6">
        <f t="shared" si="41"/>
        <v>0</v>
      </c>
      <c r="I139" s="6">
        <f t="shared" si="41"/>
        <v>0</v>
      </c>
      <c r="J139" s="6">
        <f t="shared" si="41"/>
        <v>1</v>
      </c>
      <c r="K139" s="6">
        <f t="shared" si="41"/>
        <v>0</v>
      </c>
      <c r="L139" s="6">
        <f t="shared" si="41"/>
        <v>1</v>
      </c>
      <c r="M139" s="6">
        <f t="shared" si="41"/>
        <v>1</v>
      </c>
      <c r="N139" s="6">
        <f t="shared" si="41"/>
        <v>0</v>
      </c>
      <c r="O139" s="6">
        <f t="shared" si="41"/>
        <v>0</v>
      </c>
      <c r="P139" s="6">
        <f t="shared" si="41"/>
        <v>0</v>
      </c>
      <c r="Q139" s="6">
        <f t="shared" si="41"/>
        <v>0</v>
      </c>
      <c r="R139" s="6">
        <f t="shared" si="41"/>
        <v>1.25</v>
      </c>
      <c r="S139" s="6">
        <f t="shared" si="41"/>
        <v>2</v>
      </c>
      <c r="T139" s="6">
        <f t="shared" si="41"/>
        <v>-0.75</v>
      </c>
      <c r="V139" s="6">
        <v>1.25</v>
      </c>
    </row>
    <row r="140" spans="1:22" ht="9">
      <c r="A140" s="5"/>
      <c r="B140" s="3" t="s">
        <v>324</v>
      </c>
      <c r="C140" s="5">
        <f aca="true" t="shared" si="42" ref="C140:T140">SUBTOTAL(9,C2:C138)</f>
        <v>396</v>
      </c>
      <c r="D140" s="5">
        <f t="shared" si="42"/>
        <v>897</v>
      </c>
      <c r="E140" s="5">
        <f t="shared" si="42"/>
        <v>745</v>
      </c>
      <c r="F140" s="6">
        <f t="shared" si="42"/>
        <v>0</v>
      </c>
      <c r="G140" s="5">
        <f t="shared" si="42"/>
        <v>78</v>
      </c>
      <c r="H140" s="6">
        <f t="shared" si="42"/>
        <v>0</v>
      </c>
      <c r="I140" s="6">
        <f t="shared" si="42"/>
        <v>0</v>
      </c>
      <c r="J140" s="6">
        <f t="shared" si="42"/>
        <v>87</v>
      </c>
      <c r="K140" s="6">
        <f t="shared" si="42"/>
        <v>11</v>
      </c>
      <c r="L140" s="6">
        <f t="shared" si="42"/>
        <v>76</v>
      </c>
      <c r="M140" s="6">
        <f t="shared" si="42"/>
        <v>78</v>
      </c>
      <c r="N140" s="6">
        <f t="shared" si="42"/>
        <v>14</v>
      </c>
      <c r="O140" s="6">
        <f t="shared" si="42"/>
        <v>0</v>
      </c>
      <c r="P140" s="6">
        <f t="shared" si="42"/>
        <v>14</v>
      </c>
      <c r="Q140" s="6">
        <f t="shared" si="42"/>
        <v>352</v>
      </c>
      <c r="R140" s="6">
        <f t="shared" si="42"/>
        <v>184.29999999999998</v>
      </c>
      <c r="S140" s="6">
        <f t="shared" si="42"/>
        <v>78</v>
      </c>
      <c r="T140" s="6">
        <f t="shared" si="42"/>
        <v>106.29999999999998</v>
      </c>
      <c r="U140" s="6">
        <f>SUM(U19:U139)</f>
        <v>68.25</v>
      </c>
      <c r="V140" s="6">
        <f>SUM(V19:V139)</f>
        <v>103.8</v>
      </c>
    </row>
    <row r="142" spans="21:23" ht="9">
      <c r="U142" s="4">
        <v>68.25</v>
      </c>
      <c r="V142" s="44">
        <f>V140/((D24+D36+D41+D67+D72+D74+D110+D116+D124+D130+D139)/(D50+D53+D59+D80+D85+D101))</f>
        <v>75.30133928571429</v>
      </c>
      <c r="W142" s="6" t="s">
        <v>390</v>
      </c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60"/>
  <sheetViews>
    <sheetView workbookViewId="0" topLeftCell="A1">
      <selection activeCell="U260" sqref="U260:V260"/>
    </sheetView>
  </sheetViews>
  <sheetFormatPr defaultColWidth="9.140625" defaultRowHeight="12.75" outlineLevelRow="2"/>
  <cols>
    <col min="1" max="1" width="6.57421875" style="6" bestFit="1" customWidth="1"/>
    <col min="2" max="2" width="21.8515625" style="6" bestFit="1" customWidth="1"/>
    <col min="3" max="3" width="6.7109375" style="6" bestFit="1" customWidth="1"/>
    <col min="4" max="4" width="6.57421875" style="6" bestFit="1" customWidth="1"/>
    <col min="5" max="5" width="4.7109375" style="6" bestFit="1" customWidth="1"/>
    <col min="6" max="6" width="3.8515625" style="6" bestFit="1" customWidth="1"/>
    <col min="7" max="7" width="4.140625" style="6" bestFit="1" customWidth="1"/>
    <col min="8" max="8" width="5.140625" style="6" bestFit="1" customWidth="1"/>
    <col min="9" max="9" width="7.00390625" style="6" bestFit="1" customWidth="1"/>
    <col min="10" max="10" width="8.7109375" style="6" bestFit="1" customWidth="1"/>
    <col min="11" max="11" width="7.8515625" style="6" bestFit="1" customWidth="1"/>
    <col min="12" max="12" width="8.00390625" style="6" bestFit="1" customWidth="1"/>
    <col min="13" max="13" width="6.00390625" style="6" bestFit="1" customWidth="1"/>
    <col min="14" max="14" width="6.421875" style="6" bestFit="1" customWidth="1"/>
    <col min="15" max="15" width="3.57421875" style="6" bestFit="1" customWidth="1"/>
    <col min="16" max="16" width="7.8515625" style="6" bestFit="1" customWidth="1"/>
    <col min="17" max="17" width="4.7109375" style="6" bestFit="1" customWidth="1"/>
    <col min="18" max="18" width="4.57421875" style="6" bestFit="1" customWidth="1"/>
    <col min="19" max="19" width="5.7109375" style="6" bestFit="1" customWidth="1"/>
    <col min="20" max="20" width="6.140625" style="6" bestFit="1" customWidth="1"/>
    <col min="21" max="16384" width="9.140625" style="6" customWidth="1"/>
  </cols>
  <sheetData>
    <row r="1" spans="1:22" s="4" customFormat="1" ht="9">
      <c r="A1" s="2" t="s">
        <v>257</v>
      </c>
      <c r="B1" s="2" t="s">
        <v>259</v>
      </c>
      <c r="C1" s="2" t="s">
        <v>275</v>
      </c>
      <c r="D1" s="2" t="s">
        <v>271</v>
      </c>
      <c r="E1" s="2" t="s">
        <v>270</v>
      </c>
      <c r="F1" s="2" t="s">
        <v>299</v>
      </c>
      <c r="G1" s="2" t="s">
        <v>262</v>
      </c>
      <c r="H1" s="2" t="s">
        <v>266</v>
      </c>
      <c r="I1" s="2" t="s">
        <v>263</v>
      </c>
      <c r="J1" s="2" t="s">
        <v>284</v>
      </c>
      <c r="K1" s="2" t="s">
        <v>285</v>
      </c>
      <c r="L1" s="2" t="s">
        <v>286</v>
      </c>
      <c r="M1" s="2" t="s">
        <v>260</v>
      </c>
      <c r="N1" s="2" t="s">
        <v>265</v>
      </c>
      <c r="O1" s="3" t="s">
        <v>281</v>
      </c>
      <c r="P1" s="2" t="s">
        <v>285</v>
      </c>
      <c r="Q1" s="2" t="s">
        <v>258</v>
      </c>
      <c r="R1" s="4" t="s">
        <v>300</v>
      </c>
      <c r="S1" s="4" t="s">
        <v>301</v>
      </c>
      <c r="T1" s="4" t="s">
        <v>302</v>
      </c>
      <c r="U1" s="4" t="s">
        <v>325</v>
      </c>
      <c r="V1" s="4" t="s">
        <v>326</v>
      </c>
    </row>
    <row r="2" spans="1:20" ht="9" hidden="1" outlineLevel="2">
      <c r="A2" s="5" t="s">
        <v>187</v>
      </c>
      <c r="B2" s="5" t="s">
        <v>5</v>
      </c>
      <c r="C2" s="5">
        <v>5</v>
      </c>
      <c r="D2" s="5">
        <v>10</v>
      </c>
      <c r="E2" s="5">
        <v>8</v>
      </c>
      <c r="F2" s="6">
        <v>2</v>
      </c>
      <c r="J2" s="5">
        <v>3</v>
      </c>
      <c r="K2" s="5">
        <v>2</v>
      </c>
      <c r="L2" s="5">
        <v>1</v>
      </c>
      <c r="N2" s="5">
        <v>1</v>
      </c>
      <c r="P2" s="6">
        <v>1</v>
      </c>
      <c r="R2" s="6">
        <f aca="true" t="shared" si="0" ref="R2:R25">(K2*2)+(L2*1)+(M2*0.25)+(O2*0.5)+(P2*1)+(Q2*0.15)</f>
        <v>6</v>
      </c>
      <c r="S2" s="6">
        <f aca="true" t="shared" si="1" ref="S2:S25">(F2*1)+(G2*1)+(H2*0.5)+(I2*0.5)</f>
        <v>2</v>
      </c>
      <c r="T2" s="6">
        <f aca="true" t="shared" si="2" ref="T2:T25">R2-S2</f>
        <v>4</v>
      </c>
    </row>
    <row r="3" spans="1:20" ht="9" hidden="1" outlineLevel="2">
      <c r="A3" s="5" t="s">
        <v>232</v>
      </c>
      <c r="B3" s="5" t="s">
        <v>5</v>
      </c>
      <c r="C3" s="5">
        <v>4</v>
      </c>
      <c r="D3" s="5">
        <v>11</v>
      </c>
      <c r="E3" s="5">
        <v>9</v>
      </c>
      <c r="F3" s="6">
        <v>0</v>
      </c>
      <c r="J3" s="5">
        <v>2</v>
      </c>
      <c r="K3" s="5">
        <v>1</v>
      </c>
      <c r="L3" s="5">
        <v>1</v>
      </c>
      <c r="M3" s="5">
        <v>1</v>
      </c>
      <c r="P3" s="6">
        <v>0</v>
      </c>
      <c r="R3" s="6">
        <f t="shared" si="0"/>
        <v>3.25</v>
      </c>
      <c r="S3" s="6">
        <f t="shared" si="1"/>
        <v>0</v>
      </c>
      <c r="T3" s="6">
        <f t="shared" si="2"/>
        <v>3.25</v>
      </c>
    </row>
    <row r="4" spans="1:20" ht="9" hidden="1" outlineLevel="2">
      <c r="A4" s="5" t="s">
        <v>149</v>
      </c>
      <c r="B4" s="5" t="s">
        <v>5</v>
      </c>
      <c r="C4" s="5">
        <v>5</v>
      </c>
      <c r="D4" s="5">
        <v>10</v>
      </c>
      <c r="E4" s="5">
        <v>10</v>
      </c>
      <c r="F4" s="6">
        <v>0</v>
      </c>
      <c r="J4" s="5">
        <v>2</v>
      </c>
      <c r="K4" s="5">
        <v>0</v>
      </c>
      <c r="L4" s="5">
        <v>2</v>
      </c>
      <c r="M4" s="5">
        <v>1</v>
      </c>
      <c r="N4" s="5">
        <v>1</v>
      </c>
      <c r="P4" s="6">
        <v>1</v>
      </c>
      <c r="R4" s="6">
        <f t="shared" si="0"/>
        <v>3.25</v>
      </c>
      <c r="S4" s="6">
        <f t="shared" si="1"/>
        <v>0</v>
      </c>
      <c r="T4" s="6">
        <f t="shared" si="2"/>
        <v>3.25</v>
      </c>
    </row>
    <row r="5" spans="1:20" ht="9" hidden="1" outlineLevel="2">
      <c r="A5" s="5" t="s">
        <v>150</v>
      </c>
      <c r="B5" s="5" t="s">
        <v>5</v>
      </c>
      <c r="C5" s="5">
        <v>5</v>
      </c>
      <c r="D5" s="5">
        <v>10</v>
      </c>
      <c r="E5" s="5">
        <v>9</v>
      </c>
      <c r="F5" s="6">
        <v>0</v>
      </c>
      <c r="G5" s="5">
        <v>3</v>
      </c>
      <c r="J5" s="5">
        <v>2</v>
      </c>
      <c r="K5" s="5">
        <v>2</v>
      </c>
      <c r="L5" s="5">
        <v>0</v>
      </c>
      <c r="N5" s="5">
        <v>1</v>
      </c>
      <c r="P5" s="6">
        <v>1</v>
      </c>
      <c r="R5" s="6">
        <f t="shared" si="0"/>
        <v>5</v>
      </c>
      <c r="S5" s="6">
        <f t="shared" si="1"/>
        <v>3</v>
      </c>
      <c r="T5" s="6">
        <f t="shared" si="2"/>
        <v>2</v>
      </c>
    </row>
    <row r="6" spans="1:20" ht="9" hidden="1" outlineLevel="2">
      <c r="A6" s="5" t="s">
        <v>50</v>
      </c>
      <c r="B6" s="5" t="s">
        <v>5</v>
      </c>
      <c r="C6" s="5">
        <v>5</v>
      </c>
      <c r="D6" s="5">
        <v>10</v>
      </c>
      <c r="E6" s="5">
        <v>9</v>
      </c>
      <c r="F6" s="6">
        <v>0</v>
      </c>
      <c r="J6" s="5">
        <v>1</v>
      </c>
      <c r="K6" s="5">
        <v>0</v>
      </c>
      <c r="L6" s="5">
        <v>1</v>
      </c>
      <c r="M6" s="5">
        <v>1</v>
      </c>
      <c r="P6" s="6">
        <v>0</v>
      </c>
      <c r="R6" s="6">
        <f t="shared" si="0"/>
        <v>1.25</v>
      </c>
      <c r="S6" s="6">
        <f t="shared" si="1"/>
        <v>0</v>
      </c>
      <c r="T6" s="6">
        <f t="shared" si="2"/>
        <v>1.25</v>
      </c>
    </row>
    <row r="7" spans="1:20" ht="9" hidden="1" outlineLevel="2">
      <c r="A7" s="5" t="s">
        <v>237</v>
      </c>
      <c r="B7" s="5" t="s">
        <v>5</v>
      </c>
      <c r="C7" s="5">
        <v>5</v>
      </c>
      <c r="D7" s="5">
        <v>9</v>
      </c>
      <c r="E7" s="5">
        <v>8</v>
      </c>
      <c r="F7" s="6">
        <v>0</v>
      </c>
      <c r="J7" s="5">
        <v>1</v>
      </c>
      <c r="K7" s="5">
        <v>0</v>
      </c>
      <c r="L7" s="5">
        <v>1</v>
      </c>
      <c r="P7" s="6">
        <v>0</v>
      </c>
      <c r="R7" s="6">
        <f t="shared" si="0"/>
        <v>1</v>
      </c>
      <c r="S7" s="6">
        <f t="shared" si="1"/>
        <v>0</v>
      </c>
      <c r="T7" s="6">
        <f t="shared" si="2"/>
        <v>1</v>
      </c>
    </row>
    <row r="8" spans="1:20" ht="9" hidden="1" outlineLevel="2">
      <c r="A8" s="5" t="s">
        <v>250</v>
      </c>
      <c r="B8" s="5" t="s">
        <v>5</v>
      </c>
      <c r="C8" s="5">
        <v>3</v>
      </c>
      <c r="D8" s="5">
        <v>8</v>
      </c>
      <c r="E8" s="5">
        <v>7</v>
      </c>
      <c r="F8" s="6">
        <v>1</v>
      </c>
      <c r="J8" s="5">
        <v>1</v>
      </c>
      <c r="K8" s="5">
        <v>1</v>
      </c>
      <c r="L8" s="5">
        <v>0</v>
      </c>
      <c r="P8" s="6">
        <v>0</v>
      </c>
      <c r="R8" s="6">
        <f t="shared" si="0"/>
        <v>2</v>
      </c>
      <c r="S8" s="6">
        <f t="shared" si="1"/>
        <v>1</v>
      </c>
      <c r="T8" s="6">
        <f t="shared" si="2"/>
        <v>1</v>
      </c>
    </row>
    <row r="9" spans="1:20" ht="9" hidden="1" outlineLevel="2">
      <c r="A9" s="5" t="s">
        <v>221</v>
      </c>
      <c r="B9" s="5" t="s">
        <v>5</v>
      </c>
      <c r="C9" s="5">
        <v>3</v>
      </c>
      <c r="D9" s="5">
        <v>5</v>
      </c>
      <c r="E9" s="5">
        <v>7</v>
      </c>
      <c r="F9" s="6">
        <v>0</v>
      </c>
      <c r="M9" s="5">
        <v>2</v>
      </c>
      <c r="P9" s="6">
        <v>0</v>
      </c>
      <c r="R9" s="6">
        <f t="shared" si="0"/>
        <v>0.5</v>
      </c>
      <c r="S9" s="6">
        <f t="shared" si="1"/>
        <v>0</v>
      </c>
      <c r="T9" s="6">
        <f t="shared" si="2"/>
        <v>0.5</v>
      </c>
    </row>
    <row r="10" spans="1:20" ht="9" hidden="1" outlineLevel="2">
      <c r="A10" s="5" t="s">
        <v>49</v>
      </c>
      <c r="B10" s="5" t="s">
        <v>5</v>
      </c>
      <c r="C10" s="5">
        <v>5</v>
      </c>
      <c r="D10" s="5">
        <v>11</v>
      </c>
      <c r="E10" s="5">
        <v>10</v>
      </c>
      <c r="F10" s="6">
        <v>0</v>
      </c>
      <c r="M10" s="5">
        <v>1</v>
      </c>
      <c r="P10" s="6">
        <v>0</v>
      </c>
      <c r="R10" s="6">
        <f t="shared" si="0"/>
        <v>0.25</v>
      </c>
      <c r="S10" s="6">
        <f t="shared" si="1"/>
        <v>0</v>
      </c>
      <c r="T10" s="6">
        <f t="shared" si="2"/>
        <v>0.25</v>
      </c>
    </row>
    <row r="11" spans="1:20" ht="9" hidden="1" outlineLevel="2">
      <c r="A11" s="5" t="s">
        <v>57</v>
      </c>
      <c r="B11" s="5" t="s">
        <v>5</v>
      </c>
      <c r="C11" s="5">
        <v>5</v>
      </c>
      <c r="D11" s="5">
        <v>10</v>
      </c>
      <c r="E11" s="5">
        <v>9</v>
      </c>
      <c r="F11" s="6">
        <v>1</v>
      </c>
      <c r="J11" s="5">
        <v>1</v>
      </c>
      <c r="K11" s="5">
        <v>0</v>
      </c>
      <c r="L11" s="5">
        <v>1</v>
      </c>
      <c r="M11" s="5">
        <v>1</v>
      </c>
      <c r="P11" s="6">
        <v>0</v>
      </c>
      <c r="R11" s="6">
        <f t="shared" si="0"/>
        <v>1.25</v>
      </c>
      <c r="S11" s="6">
        <f t="shared" si="1"/>
        <v>1</v>
      </c>
      <c r="T11" s="6">
        <f t="shared" si="2"/>
        <v>0.25</v>
      </c>
    </row>
    <row r="12" spans="1:20" ht="9" hidden="1" outlineLevel="2">
      <c r="A12" s="5" t="s">
        <v>229</v>
      </c>
      <c r="B12" s="5" t="s">
        <v>5</v>
      </c>
      <c r="C12" s="5">
        <v>5</v>
      </c>
      <c r="D12" s="5">
        <v>8</v>
      </c>
      <c r="E12" s="5">
        <v>6</v>
      </c>
      <c r="F12" s="6">
        <v>1</v>
      </c>
      <c r="G12" s="5">
        <v>1</v>
      </c>
      <c r="M12" s="5">
        <v>1</v>
      </c>
      <c r="N12" s="5">
        <v>2</v>
      </c>
      <c r="P12" s="6">
        <v>2</v>
      </c>
      <c r="R12" s="6">
        <f t="shared" si="0"/>
        <v>2.25</v>
      </c>
      <c r="S12" s="6">
        <f t="shared" si="1"/>
        <v>2</v>
      </c>
      <c r="T12" s="6">
        <f t="shared" si="2"/>
        <v>0.25</v>
      </c>
    </row>
    <row r="13" spans="1:20" ht="9" hidden="1" outlineLevel="2">
      <c r="A13" s="5" t="s">
        <v>60</v>
      </c>
      <c r="B13" s="5" t="s">
        <v>5</v>
      </c>
      <c r="C13" s="5">
        <v>5</v>
      </c>
      <c r="D13" s="5">
        <v>9</v>
      </c>
      <c r="E13" s="5">
        <v>9</v>
      </c>
      <c r="F13" s="6">
        <v>0</v>
      </c>
      <c r="G13" s="5">
        <v>3</v>
      </c>
      <c r="J13" s="5">
        <v>2</v>
      </c>
      <c r="K13" s="5">
        <v>1</v>
      </c>
      <c r="L13" s="5">
        <v>1</v>
      </c>
      <c r="M13" s="5">
        <v>1</v>
      </c>
      <c r="P13" s="6">
        <v>0</v>
      </c>
      <c r="R13" s="6">
        <f t="shared" si="0"/>
        <v>3.25</v>
      </c>
      <c r="S13" s="6">
        <f t="shared" si="1"/>
        <v>3</v>
      </c>
      <c r="T13" s="6">
        <f t="shared" si="2"/>
        <v>0.25</v>
      </c>
    </row>
    <row r="14" spans="1:20" ht="9" hidden="1" outlineLevel="2">
      <c r="A14" s="5" t="s">
        <v>16</v>
      </c>
      <c r="B14" s="5" t="s">
        <v>5</v>
      </c>
      <c r="C14" s="5">
        <v>1</v>
      </c>
      <c r="D14" s="5">
        <v>2</v>
      </c>
      <c r="E14" s="5">
        <v>2</v>
      </c>
      <c r="F14" s="6">
        <v>0</v>
      </c>
      <c r="P14" s="6">
        <v>0</v>
      </c>
      <c r="R14" s="6">
        <f t="shared" si="0"/>
        <v>0</v>
      </c>
      <c r="S14" s="6">
        <f t="shared" si="1"/>
        <v>0</v>
      </c>
      <c r="T14" s="6">
        <f t="shared" si="2"/>
        <v>0</v>
      </c>
    </row>
    <row r="15" spans="1:20" ht="9" hidden="1" outlineLevel="2">
      <c r="A15" s="5" t="s">
        <v>231</v>
      </c>
      <c r="B15" s="5" t="s">
        <v>5</v>
      </c>
      <c r="C15" s="5">
        <v>1</v>
      </c>
      <c r="D15" s="5">
        <v>2</v>
      </c>
      <c r="E15" s="5">
        <v>1</v>
      </c>
      <c r="F15" s="6">
        <v>0</v>
      </c>
      <c r="P15" s="6">
        <v>0</v>
      </c>
      <c r="R15" s="6">
        <f t="shared" si="0"/>
        <v>0</v>
      </c>
      <c r="S15" s="6">
        <f t="shared" si="1"/>
        <v>0</v>
      </c>
      <c r="T15" s="6">
        <f t="shared" si="2"/>
        <v>0</v>
      </c>
    </row>
    <row r="16" spans="1:20" ht="9" hidden="1" outlineLevel="2">
      <c r="A16" s="5" t="s">
        <v>76</v>
      </c>
      <c r="B16" s="5" t="s">
        <v>5</v>
      </c>
      <c r="C16" s="5">
        <v>2</v>
      </c>
      <c r="D16" s="5">
        <v>3</v>
      </c>
      <c r="E16" s="5">
        <v>3</v>
      </c>
      <c r="F16" s="6">
        <v>0</v>
      </c>
      <c r="P16" s="6">
        <v>0</v>
      </c>
      <c r="R16" s="6">
        <f t="shared" si="0"/>
        <v>0</v>
      </c>
      <c r="S16" s="6">
        <f t="shared" si="1"/>
        <v>0</v>
      </c>
      <c r="T16" s="6">
        <f t="shared" si="2"/>
        <v>0</v>
      </c>
    </row>
    <row r="17" spans="1:20" ht="9" hidden="1" outlineLevel="2">
      <c r="A17" s="5" t="s">
        <v>256</v>
      </c>
      <c r="B17" s="5" t="s">
        <v>5</v>
      </c>
      <c r="C17" s="5">
        <v>4</v>
      </c>
      <c r="D17" s="5">
        <v>7</v>
      </c>
      <c r="E17" s="5">
        <v>6</v>
      </c>
      <c r="F17" s="6">
        <v>0</v>
      </c>
      <c r="G17" s="5">
        <v>1</v>
      </c>
      <c r="M17" s="5">
        <v>1</v>
      </c>
      <c r="P17" s="6">
        <v>0</v>
      </c>
      <c r="R17" s="6">
        <f t="shared" si="0"/>
        <v>0.25</v>
      </c>
      <c r="S17" s="6">
        <f t="shared" si="1"/>
        <v>1</v>
      </c>
      <c r="T17" s="6">
        <f t="shared" si="2"/>
        <v>-0.75</v>
      </c>
    </row>
    <row r="18" spans="1:20" ht="9" hidden="1" outlineLevel="2">
      <c r="A18" s="5" t="s">
        <v>173</v>
      </c>
      <c r="B18" s="5" t="s">
        <v>5</v>
      </c>
      <c r="C18" s="5">
        <v>5</v>
      </c>
      <c r="D18" s="5">
        <v>12</v>
      </c>
      <c r="E18" s="5">
        <v>11</v>
      </c>
      <c r="F18" s="6">
        <v>0</v>
      </c>
      <c r="G18" s="5">
        <v>1</v>
      </c>
      <c r="P18" s="6">
        <v>0</v>
      </c>
      <c r="R18" s="6">
        <f t="shared" si="0"/>
        <v>0</v>
      </c>
      <c r="S18" s="6">
        <f t="shared" si="1"/>
        <v>1</v>
      </c>
      <c r="T18" s="6">
        <f t="shared" si="2"/>
        <v>-1</v>
      </c>
    </row>
    <row r="19" spans="1:20" ht="9" hidden="1" outlineLevel="2">
      <c r="A19" s="5" t="s">
        <v>4</v>
      </c>
      <c r="B19" s="5" t="s">
        <v>5</v>
      </c>
      <c r="C19" s="5">
        <v>2</v>
      </c>
      <c r="D19" s="5">
        <v>2</v>
      </c>
      <c r="F19" s="6">
        <v>0</v>
      </c>
      <c r="G19" s="5">
        <v>2</v>
      </c>
      <c r="J19" s="5">
        <v>1</v>
      </c>
      <c r="K19" s="5">
        <v>0</v>
      </c>
      <c r="L19" s="5">
        <v>1</v>
      </c>
      <c r="P19" s="6">
        <v>0</v>
      </c>
      <c r="R19" s="6">
        <f t="shared" si="0"/>
        <v>1</v>
      </c>
      <c r="S19" s="6">
        <f t="shared" si="1"/>
        <v>2</v>
      </c>
      <c r="T19" s="6">
        <f t="shared" si="2"/>
        <v>-1</v>
      </c>
    </row>
    <row r="20" spans="1:20" ht="9" hidden="1" outlineLevel="2">
      <c r="A20" s="5" t="s">
        <v>43</v>
      </c>
      <c r="B20" s="5" t="s">
        <v>5</v>
      </c>
      <c r="C20" s="5">
        <v>4</v>
      </c>
      <c r="D20" s="5">
        <v>6</v>
      </c>
      <c r="E20" s="5">
        <v>4</v>
      </c>
      <c r="F20" s="6">
        <v>0</v>
      </c>
      <c r="G20" s="5">
        <v>2</v>
      </c>
      <c r="N20" s="5">
        <v>1</v>
      </c>
      <c r="P20" s="6">
        <v>1</v>
      </c>
      <c r="R20" s="6">
        <f t="shared" si="0"/>
        <v>1</v>
      </c>
      <c r="S20" s="6">
        <f t="shared" si="1"/>
        <v>2</v>
      </c>
      <c r="T20" s="6">
        <f t="shared" si="2"/>
        <v>-1</v>
      </c>
    </row>
    <row r="21" spans="1:20" ht="9" hidden="1" outlineLevel="2">
      <c r="A21" s="5" t="s">
        <v>130</v>
      </c>
      <c r="B21" s="5" t="s">
        <v>5</v>
      </c>
      <c r="C21" s="5">
        <v>5</v>
      </c>
      <c r="D21" s="5">
        <v>17</v>
      </c>
      <c r="E21" s="5">
        <v>14</v>
      </c>
      <c r="F21" s="6">
        <v>1</v>
      </c>
      <c r="G21" s="5">
        <v>2</v>
      </c>
      <c r="J21" s="5">
        <v>1</v>
      </c>
      <c r="K21" s="5">
        <v>0</v>
      </c>
      <c r="L21" s="5">
        <v>1</v>
      </c>
      <c r="N21" s="5">
        <v>1</v>
      </c>
      <c r="P21" s="6">
        <v>1</v>
      </c>
      <c r="R21" s="6">
        <f t="shared" si="0"/>
        <v>2</v>
      </c>
      <c r="S21" s="6">
        <f t="shared" si="1"/>
        <v>3</v>
      </c>
      <c r="T21" s="6">
        <f t="shared" si="2"/>
        <v>-1</v>
      </c>
    </row>
    <row r="22" spans="1:20" ht="9" hidden="1" outlineLevel="2">
      <c r="A22" s="5" t="s">
        <v>230</v>
      </c>
      <c r="B22" s="5" t="s">
        <v>5</v>
      </c>
      <c r="C22" s="5">
        <v>1</v>
      </c>
      <c r="D22" s="5">
        <v>2</v>
      </c>
      <c r="E22" s="5">
        <v>1</v>
      </c>
      <c r="F22" s="6">
        <v>2</v>
      </c>
      <c r="P22" s="6">
        <v>0</v>
      </c>
      <c r="R22" s="6">
        <f t="shared" si="0"/>
        <v>0</v>
      </c>
      <c r="S22" s="6">
        <f t="shared" si="1"/>
        <v>2</v>
      </c>
      <c r="T22" s="6">
        <f t="shared" si="2"/>
        <v>-2</v>
      </c>
    </row>
    <row r="23" spans="1:20" ht="9" hidden="1" outlineLevel="2">
      <c r="A23" s="5" t="s">
        <v>171</v>
      </c>
      <c r="B23" s="5" t="s">
        <v>5</v>
      </c>
      <c r="C23" s="5">
        <v>4</v>
      </c>
      <c r="D23" s="5">
        <v>8</v>
      </c>
      <c r="E23" s="5">
        <v>6</v>
      </c>
      <c r="F23" s="6">
        <v>0</v>
      </c>
      <c r="G23" s="5">
        <v>2</v>
      </c>
      <c r="P23" s="6">
        <v>0</v>
      </c>
      <c r="R23" s="6">
        <f t="shared" si="0"/>
        <v>0</v>
      </c>
      <c r="S23" s="6">
        <f t="shared" si="1"/>
        <v>2</v>
      </c>
      <c r="T23" s="6">
        <f t="shared" si="2"/>
        <v>-2</v>
      </c>
    </row>
    <row r="24" spans="1:20" ht="9" hidden="1" outlineLevel="2">
      <c r="A24" s="5" t="s">
        <v>94</v>
      </c>
      <c r="B24" s="5" t="s">
        <v>5</v>
      </c>
      <c r="C24" s="5">
        <v>4</v>
      </c>
      <c r="D24" s="5">
        <v>7</v>
      </c>
      <c r="E24" s="5">
        <v>4</v>
      </c>
      <c r="F24" s="6">
        <v>0</v>
      </c>
      <c r="G24" s="5">
        <v>3</v>
      </c>
      <c r="P24" s="6">
        <v>0</v>
      </c>
      <c r="R24" s="6">
        <f t="shared" si="0"/>
        <v>0</v>
      </c>
      <c r="S24" s="6">
        <f t="shared" si="1"/>
        <v>3</v>
      </c>
      <c r="T24" s="6">
        <f t="shared" si="2"/>
        <v>-3</v>
      </c>
    </row>
    <row r="25" spans="1:20" ht="9" hidden="1" outlineLevel="2">
      <c r="A25" s="5" t="s">
        <v>31</v>
      </c>
      <c r="B25" s="5" t="s">
        <v>5</v>
      </c>
      <c r="C25" s="5">
        <v>3</v>
      </c>
      <c r="D25" s="5">
        <v>4</v>
      </c>
      <c r="F25" s="6">
        <v>2</v>
      </c>
      <c r="G25" s="5">
        <v>2</v>
      </c>
      <c r="M25" s="5">
        <v>1</v>
      </c>
      <c r="P25" s="6">
        <v>0</v>
      </c>
      <c r="R25" s="6">
        <f t="shared" si="0"/>
        <v>0.25</v>
      </c>
      <c r="S25" s="6">
        <f t="shared" si="1"/>
        <v>4</v>
      </c>
      <c r="T25" s="6">
        <f t="shared" si="2"/>
        <v>-3.75</v>
      </c>
    </row>
    <row r="26" spans="1:21" ht="9" outlineLevel="1" collapsed="1">
      <c r="A26" s="5"/>
      <c r="B26" s="3" t="s">
        <v>316</v>
      </c>
      <c r="C26" s="5">
        <f aca="true" t="shared" si="3" ref="C26:T26">SUBTOTAL(9,C2:C25)</f>
        <v>91</v>
      </c>
      <c r="D26" s="5">
        <f t="shared" si="3"/>
        <v>183</v>
      </c>
      <c r="E26" s="6">
        <f t="shared" si="3"/>
        <v>153</v>
      </c>
      <c r="F26" s="6">
        <f t="shared" si="3"/>
        <v>10</v>
      </c>
      <c r="G26" s="5">
        <f t="shared" si="3"/>
        <v>22</v>
      </c>
      <c r="H26" s="6">
        <f t="shared" si="3"/>
        <v>0</v>
      </c>
      <c r="I26" s="6">
        <f t="shared" si="3"/>
        <v>0</v>
      </c>
      <c r="J26" s="6">
        <f t="shared" si="3"/>
        <v>17</v>
      </c>
      <c r="K26" s="6">
        <f t="shared" si="3"/>
        <v>7</v>
      </c>
      <c r="L26" s="6">
        <f t="shared" si="3"/>
        <v>10</v>
      </c>
      <c r="M26" s="5">
        <f t="shared" si="3"/>
        <v>11</v>
      </c>
      <c r="N26" s="6">
        <f t="shared" si="3"/>
        <v>7</v>
      </c>
      <c r="O26" s="6">
        <f t="shared" si="3"/>
        <v>0</v>
      </c>
      <c r="P26" s="6">
        <f t="shared" si="3"/>
        <v>7</v>
      </c>
      <c r="Q26" s="6">
        <f t="shared" si="3"/>
        <v>0</v>
      </c>
      <c r="R26" s="6">
        <f t="shared" si="3"/>
        <v>33.75</v>
      </c>
      <c r="S26" s="6">
        <f t="shared" si="3"/>
        <v>32</v>
      </c>
      <c r="T26" s="6">
        <f t="shared" si="3"/>
        <v>1.75</v>
      </c>
      <c r="U26" s="6">
        <v>1.75</v>
      </c>
    </row>
    <row r="27" spans="1:20" ht="9" hidden="1" outlineLevel="2">
      <c r="A27" s="5" t="s">
        <v>243</v>
      </c>
      <c r="B27" s="5" t="s">
        <v>98</v>
      </c>
      <c r="C27" s="5">
        <v>5</v>
      </c>
      <c r="D27" s="5">
        <v>5</v>
      </c>
      <c r="E27" s="5">
        <v>5</v>
      </c>
      <c r="F27" s="6">
        <v>0</v>
      </c>
      <c r="J27" s="7">
        <v>0</v>
      </c>
      <c r="K27" s="7">
        <v>0</v>
      </c>
      <c r="L27" s="5">
        <v>0</v>
      </c>
      <c r="P27" s="6">
        <v>0</v>
      </c>
      <c r="Q27" s="5">
        <v>101</v>
      </c>
      <c r="R27" s="6">
        <f aca="true" t="shared" si="4" ref="R27:R33">(K27*2)+(L27*1)+(M27*0.25)+(O27*0.5)+(P27*1)+(Q27*0.15)</f>
        <v>15.149999999999999</v>
      </c>
      <c r="S27" s="6">
        <f aca="true" t="shared" si="5" ref="S27:S33">(F27*1)+(G27*1)+(H27*0.5)+(I27*0.5)</f>
        <v>0</v>
      </c>
      <c r="T27" s="6">
        <f aca="true" t="shared" si="6" ref="T27:T33">R27-S27</f>
        <v>15.149999999999999</v>
      </c>
    </row>
    <row r="28" spans="1:20" ht="9" hidden="1" outlineLevel="2">
      <c r="A28" s="5" t="s">
        <v>199</v>
      </c>
      <c r="B28" s="5" t="s">
        <v>98</v>
      </c>
      <c r="C28" s="5">
        <v>5</v>
      </c>
      <c r="D28" s="5">
        <v>9</v>
      </c>
      <c r="E28" s="5">
        <v>9</v>
      </c>
      <c r="F28" s="6">
        <v>0</v>
      </c>
      <c r="J28" s="5">
        <v>1</v>
      </c>
      <c r="K28" s="5">
        <v>0</v>
      </c>
      <c r="L28" s="5">
        <v>1</v>
      </c>
      <c r="M28" s="5">
        <v>2</v>
      </c>
      <c r="P28" s="6">
        <v>0</v>
      </c>
      <c r="Q28" s="5">
        <v>27</v>
      </c>
      <c r="R28" s="6">
        <f t="shared" si="4"/>
        <v>5.55</v>
      </c>
      <c r="S28" s="6">
        <f t="shared" si="5"/>
        <v>0</v>
      </c>
      <c r="T28" s="6">
        <f t="shared" si="6"/>
        <v>5.55</v>
      </c>
    </row>
    <row r="29" spans="1:20" ht="9" hidden="1" outlineLevel="2">
      <c r="A29" s="5" t="s">
        <v>206</v>
      </c>
      <c r="B29" s="5" t="s">
        <v>98</v>
      </c>
      <c r="C29" s="5">
        <v>5</v>
      </c>
      <c r="D29" s="5">
        <v>6</v>
      </c>
      <c r="E29" s="5">
        <v>4</v>
      </c>
      <c r="F29" s="6">
        <v>0</v>
      </c>
      <c r="J29" s="5">
        <v>3</v>
      </c>
      <c r="K29" s="5">
        <v>0</v>
      </c>
      <c r="L29" s="5">
        <v>3</v>
      </c>
      <c r="P29" s="6">
        <v>0</v>
      </c>
      <c r="Q29" s="5">
        <v>11</v>
      </c>
      <c r="R29" s="6">
        <f t="shared" si="4"/>
        <v>4.65</v>
      </c>
      <c r="S29" s="6">
        <f t="shared" si="5"/>
        <v>0</v>
      </c>
      <c r="T29" s="6">
        <f t="shared" si="6"/>
        <v>4.65</v>
      </c>
    </row>
    <row r="30" spans="1:20" ht="9" hidden="1" outlineLevel="2">
      <c r="A30" s="5" t="s">
        <v>178</v>
      </c>
      <c r="B30" s="5" t="s">
        <v>98</v>
      </c>
      <c r="C30" s="5">
        <v>2</v>
      </c>
      <c r="D30" s="5">
        <v>2</v>
      </c>
      <c r="E30" s="5">
        <v>2</v>
      </c>
      <c r="F30" s="6">
        <v>0</v>
      </c>
      <c r="J30" s="5">
        <v>2</v>
      </c>
      <c r="K30" s="5">
        <v>0</v>
      </c>
      <c r="L30" s="5">
        <v>2</v>
      </c>
      <c r="M30" s="5">
        <v>1</v>
      </c>
      <c r="P30" s="6">
        <v>0</v>
      </c>
      <c r="Q30" s="5">
        <v>10</v>
      </c>
      <c r="R30" s="6">
        <f t="shared" si="4"/>
        <v>3.75</v>
      </c>
      <c r="S30" s="6">
        <f t="shared" si="5"/>
        <v>0</v>
      </c>
      <c r="T30" s="6">
        <f t="shared" si="6"/>
        <v>3.75</v>
      </c>
    </row>
    <row r="31" spans="1:20" ht="9" hidden="1" outlineLevel="2">
      <c r="A31" s="5" t="s">
        <v>169</v>
      </c>
      <c r="B31" s="5" t="s">
        <v>98</v>
      </c>
      <c r="C31" s="5">
        <v>4</v>
      </c>
      <c r="D31" s="5">
        <v>5</v>
      </c>
      <c r="E31" s="5">
        <v>4</v>
      </c>
      <c r="F31" s="6">
        <v>0</v>
      </c>
      <c r="G31" s="5">
        <v>1</v>
      </c>
      <c r="I31" s="5">
        <v>1</v>
      </c>
      <c r="M31" s="5">
        <v>2</v>
      </c>
      <c r="P31" s="6">
        <v>0</v>
      </c>
      <c r="Q31" s="5">
        <v>2</v>
      </c>
      <c r="R31" s="6">
        <f t="shared" si="4"/>
        <v>0.8</v>
      </c>
      <c r="S31" s="6">
        <f t="shared" si="5"/>
        <v>1.5</v>
      </c>
      <c r="T31" s="6">
        <f t="shared" si="6"/>
        <v>-0.7</v>
      </c>
    </row>
    <row r="32" spans="1:20" ht="9" hidden="1" outlineLevel="2">
      <c r="A32" s="5" t="s">
        <v>97</v>
      </c>
      <c r="B32" s="5" t="s">
        <v>98</v>
      </c>
      <c r="C32" s="5">
        <v>4</v>
      </c>
      <c r="D32" s="5">
        <v>5</v>
      </c>
      <c r="E32" s="5">
        <v>3</v>
      </c>
      <c r="F32" s="6">
        <v>1</v>
      </c>
      <c r="G32" s="5">
        <v>1</v>
      </c>
      <c r="I32" s="5">
        <v>1</v>
      </c>
      <c r="M32" s="5">
        <v>3</v>
      </c>
      <c r="P32" s="6">
        <v>0</v>
      </c>
      <c r="Q32" s="5">
        <v>7</v>
      </c>
      <c r="R32" s="6">
        <f t="shared" si="4"/>
        <v>1.8</v>
      </c>
      <c r="S32" s="6">
        <f t="shared" si="5"/>
        <v>2.5</v>
      </c>
      <c r="T32" s="6">
        <f t="shared" si="6"/>
        <v>-0.7</v>
      </c>
    </row>
    <row r="33" spans="1:20" ht="9" hidden="1" outlineLevel="2">
      <c r="A33" s="5" t="s">
        <v>105</v>
      </c>
      <c r="B33" s="5" t="s">
        <v>98</v>
      </c>
      <c r="C33" s="5">
        <v>3</v>
      </c>
      <c r="D33" s="5">
        <v>3</v>
      </c>
      <c r="E33" s="5">
        <v>2</v>
      </c>
      <c r="F33" s="6">
        <v>0</v>
      </c>
      <c r="G33" s="5">
        <v>1</v>
      </c>
      <c r="I33" s="5">
        <v>1</v>
      </c>
      <c r="M33" s="5">
        <v>1</v>
      </c>
      <c r="P33" s="6">
        <v>0</v>
      </c>
      <c r="Q33" s="5">
        <v>1</v>
      </c>
      <c r="R33" s="6">
        <f t="shared" si="4"/>
        <v>0.4</v>
      </c>
      <c r="S33" s="6">
        <f t="shared" si="5"/>
        <v>1.5</v>
      </c>
      <c r="T33" s="6">
        <f t="shared" si="6"/>
        <v>-1.1</v>
      </c>
    </row>
    <row r="34" spans="1:22" ht="9" outlineLevel="1" collapsed="1">
      <c r="A34" s="5"/>
      <c r="B34" s="3" t="s">
        <v>303</v>
      </c>
      <c r="C34" s="5">
        <f aca="true" t="shared" si="7" ref="C34:T34">SUBTOTAL(9,C27:C33)</f>
        <v>28</v>
      </c>
      <c r="D34" s="5">
        <f t="shared" si="7"/>
        <v>35</v>
      </c>
      <c r="E34" s="5">
        <f t="shared" si="7"/>
        <v>29</v>
      </c>
      <c r="F34" s="6">
        <f t="shared" si="7"/>
        <v>1</v>
      </c>
      <c r="G34" s="5">
        <f t="shared" si="7"/>
        <v>3</v>
      </c>
      <c r="H34" s="6">
        <f t="shared" si="7"/>
        <v>0</v>
      </c>
      <c r="I34" s="5">
        <f t="shared" si="7"/>
        <v>3</v>
      </c>
      <c r="J34" s="6">
        <f t="shared" si="7"/>
        <v>6</v>
      </c>
      <c r="K34" s="6">
        <f t="shared" si="7"/>
        <v>0</v>
      </c>
      <c r="L34" s="6">
        <f t="shared" si="7"/>
        <v>6</v>
      </c>
      <c r="M34" s="5">
        <f t="shared" si="7"/>
        <v>9</v>
      </c>
      <c r="N34" s="6">
        <f t="shared" si="7"/>
        <v>0</v>
      </c>
      <c r="O34" s="6">
        <f t="shared" si="7"/>
        <v>0</v>
      </c>
      <c r="P34" s="6">
        <f t="shared" si="7"/>
        <v>0</v>
      </c>
      <c r="Q34" s="5">
        <f t="shared" si="7"/>
        <v>159</v>
      </c>
      <c r="R34" s="6">
        <f t="shared" si="7"/>
        <v>32.1</v>
      </c>
      <c r="S34" s="6">
        <f t="shared" si="7"/>
        <v>5.5</v>
      </c>
      <c r="T34" s="6">
        <f t="shared" si="7"/>
        <v>26.6</v>
      </c>
      <c r="V34" s="6">
        <v>26.6</v>
      </c>
    </row>
    <row r="35" spans="1:20" ht="9" hidden="1" outlineLevel="2">
      <c r="A35" s="5" t="s">
        <v>103</v>
      </c>
      <c r="B35" s="5" t="s">
        <v>104</v>
      </c>
      <c r="C35" s="5">
        <v>4</v>
      </c>
      <c r="D35" s="5">
        <v>7</v>
      </c>
      <c r="E35" s="5">
        <v>4</v>
      </c>
      <c r="F35" s="6">
        <v>0</v>
      </c>
      <c r="G35" s="5">
        <v>3</v>
      </c>
      <c r="I35" s="5">
        <v>2</v>
      </c>
      <c r="J35" s="5">
        <v>2</v>
      </c>
      <c r="K35" s="5">
        <v>0</v>
      </c>
      <c r="L35" s="5">
        <v>2</v>
      </c>
      <c r="M35" s="5">
        <v>1</v>
      </c>
      <c r="P35" s="6">
        <v>0</v>
      </c>
      <c r="Q35" s="5">
        <v>14</v>
      </c>
      <c r="R35" s="6">
        <f>(K35*2)+(L35*1)+(M35*0.25)+(O35*0.5)+(P35*1)+(Q35*0.15)</f>
        <v>4.35</v>
      </c>
      <c r="S35" s="6">
        <f>(F35*1)+(G35*1)+(H35*0.5)+(I35*0.5)</f>
        <v>4</v>
      </c>
      <c r="T35" s="6">
        <f>R35-S35</f>
        <v>0.34999999999999964</v>
      </c>
    </row>
    <row r="36" spans="1:20" ht="9" hidden="1" outlineLevel="2">
      <c r="A36" s="5" t="s">
        <v>189</v>
      </c>
      <c r="B36" s="5" t="s">
        <v>104</v>
      </c>
      <c r="C36" s="5">
        <v>1</v>
      </c>
      <c r="D36" s="5">
        <v>1</v>
      </c>
      <c r="F36" s="6">
        <v>0</v>
      </c>
      <c r="G36" s="5">
        <v>1</v>
      </c>
      <c r="I36" s="5">
        <v>1</v>
      </c>
      <c r="J36" s="5">
        <v>1</v>
      </c>
      <c r="K36" s="5">
        <v>0</v>
      </c>
      <c r="L36" s="5">
        <v>1</v>
      </c>
      <c r="P36" s="6">
        <v>0</v>
      </c>
      <c r="R36" s="6">
        <f>(K36*2)+(L36*1)+(M36*0.25)+(O36*0.5)+(P36*1)+(Q36*0.15)</f>
        <v>1</v>
      </c>
      <c r="S36" s="6">
        <f>(F36*1)+(G36*1)+(H36*0.5)+(I36*0.5)</f>
        <v>1.5</v>
      </c>
      <c r="T36" s="6">
        <f>R36-S36</f>
        <v>-0.5</v>
      </c>
    </row>
    <row r="37" spans="1:22" ht="9" outlineLevel="1" collapsed="1">
      <c r="A37" s="5"/>
      <c r="B37" s="3" t="s">
        <v>322</v>
      </c>
      <c r="C37" s="5">
        <f aca="true" t="shared" si="8" ref="C37:T37">SUBTOTAL(9,C35:C36)</f>
        <v>5</v>
      </c>
      <c r="D37" s="5">
        <f t="shared" si="8"/>
        <v>8</v>
      </c>
      <c r="E37" s="6">
        <f t="shared" si="8"/>
        <v>4</v>
      </c>
      <c r="F37" s="6">
        <f t="shared" si="8"/>
        <v>0</v>
      </c>
      <c r="G37" s="5">
        <f t="shared" si="8"/>
        <v>4</v>
      </c>
      <c r="H37" s="6">
        <f t="shared" si="8"/>
        <v>0</v>
      </c>
      <c r="I37" s="5">
        <f t="shared" si="8"/>
        <v>3</v>
      </c>
      <c r="J37" s="5">
        <f t="shared" si="8"/>
        <v>3</v>
      </c>
      <c r="K37" s="5">
        <f t="shared" si="8"/>
        <v>0</v>
      </c>
      <c r="L37" s="5">
        <f t="shared" si="8"/>
        <v>3</v>
      </c>
      <c r="M37" s="6">
        <f t="shared" si="8"/>
        <v>1</v>
      </c>
      <c r="N37" s="6">
        <f t="shared" si="8"/>
        <v>0</v>
      </c>
      <c r="O37" s="6">
        <f t="shared" si="8"/>
        <v>0</v>
      </c>
      <c r="P37" s="6">
        <f t="shared" si="8"/>
        <v>0</v>
      </c>
      <c r="Q37" s="6">
        <f t="shared" si="8"/>
        <v>14</v>
      </c>
      <c r="R37" s="6">
        <f t="shared" si="8"/>
        <v>5.35</v>
      </c>
      <c r="S37" s="6">
        <f t="shared" si="8"/>
        <v>5.5</v>
      </c>
      <c r="T37" s="6">
        <f t="shared" si="8"/>
        <v>-0.15000000000000036</v>
      </c>
      <c r="V37" s="6">
        <v>-0.15</v>
      </c>
    </row>
    <row r="38" spans="1:20" ht="9" hidden="1" outlineLevel="2">
      <c r="A38" s="5" t="s">
        <v>63</v>
      </c>
      <c r="B38" s="5" t="s">
        <v>3</v>
      </c>
      <c r="C38" s="5">
        <v>5</v>
      </c>
      <c r="D38" s="5">
        <v>10</v>
      </c>
      <c r="E38" s="5">
        <v>9</v>
      </c>
      <c r="F38" s="6">
        <v>1</v>
      </c>
      <c r="J38" s="5">
        <v>14</v>
      </c>
      <c r="K38" s="5">
        <v>0</v>
      </c>
      <c r="L38" s="5">
        <v>14</v>
      </c>
      <c r="M38" s="5">
        <v>1</v>
      </c>
      <c r="P38" s="6">
        <v>0</v>
      </c>
      <c r="R38" s="6">
        <f aca="true" t="shared" si="9" ref="R38:R60">(K38*2)+(L38*1)+(M38*0.25)+(O38*0.5)+(P38*1)+(Q38*0.15)</f>
        <v>14.25</v>
      </c>
      <c r="S38" s="6">
        <f aca="true" t="shared" si="10" ref="S38:S60">(F38*1)+(G38*1)+(H38*0.5)+(I38*0.5)</f>
        <v>1</v>
      </c>
      <c r="T38" s="6">
        <f aca="true" t="shared" si="11" ref="T38:T60">R38-S38</f>
        <v>13.25</v>
      </c>
    </row>
    <row r="39" spans="1:20" ht="9" hidden="1" outlineLevel="2">
      <c r="A39" s="5" t="s">
        <v>192</v>
      </c>
      <c r="B39" s="5" t="s">
        <v>3</v>
      </c>
      <c r="C39" s="5">
        <v>4</v>
      </c>
      <c r="D39" s="5">
        <v>8</v>
      </c>
      <c r="E39" s="5">
        <v>8</v>
      </c>
      <c r="F39" s="6">
        <v>0</v>
      </c>
      <c r="J39" s="5">
        <v>6</v>
      </c>
      <c r="K39" s="5">
        <v>0</v>
      </c>
      <c r="L39" s="5">
        <v>6</v>
      </c>
      <c r="M39" s="5">
        <v>2</v>
      </c>
      <c r="P39" s="6">
        <v>0</v>
      </c>
      <c r="R39" s="6">
        <f t="shared" si="9"/>
        <v>6.5</v>
      </c>
      <c r="S39" s="6">
        <f t="shared" si="10"/>
        <v>0</v>
      </c>
      <c r="T39" s="6">
        <f t="shared" si="11"/>
        <v>6.5</v>
      </c>
    </row>
    <row r="40" spans="1:20" ht="9" hidden="1" outlineLevel="2">
      <c r="A40" s="5" t="s">
        <v>58</v>
      </c>
      <c r="B40" s="5" t="s">
        <v>3</v>
      </c>
      <c r="C40" s="5">
        <v>5</v>
      </c>
      <c r="D40" s="5">
        <v>10</v>
      </c>
      <c r="E40" s="5">
        <v>9</v>
      </c>
      <c r="F40" s="6">
        <v>0</v>
      </c>
      <c r="G40" s="5">
        <v>1</v>
      </c>
      <c r="I40" s="5">
        <v>1</v>
      </c>
      <c r="J40" s="5">
        <v>5</v>
      </c>
      <c r="K40" s="5">
        <v>0</v>
      </c>
      <c r="L40" s="5">
        <v>5</v>
      </c>
      <c r="M40" s="5">
        <v>1</v>
      </c>
      <c r="P40" s="6">
        <v>0</v>
      </c>
      <c r="R40" s="6">
        <f t="shared" si="9"/>
        <v>5.25</v>
      </c>
      <c r="S40" s="6">
        <f t="shared" si="10"/>
        <v>1.5</v>
      </c>
      <c r="T40" s="6">
        <f t="shared" si="11"/>
        <v>3.75</v>
      </c>
    </row>
    <row r="41" spans="1:20" ht="9" hidden="1" outlineLevel="2">
      <c r="A41" s="5" t="s">
        <v>238</v>
      </c>
      <c r="B41" s="5" t="s">
        <v>3</v>
      </c>
      <c r="C41" s="5">
        <v>5</v>
      </c>
      <c r="D41" s="5">
        <v>13</v>
      </c>
      <c r="E41" s="5">
        <v>12</v>
      </c>
      <c r="F41" s="6">
        <v>0</v>
      </c>
      <c r="G41" s="5">
        <v>1</v>
      </c>
      <c r="I41" s="5">
        <v>1</v>
      </c>
      <c r="J41" s="5">
        <v>5</v>
      </c>
      <c r="K41" s="5">
        <v>0</v>
      </c>
      <c r="L41" s="5">
        <v>5</v>
      </c>
      <c r="M41" s="5">
        <v>1</v>
      </c>
      <c r="P41" s="6">
        <v>0</v>
      </c>
      <c r="R41" s="6">
        <f t="shared" si="9"/>
        <v>5.25</v>
      </c>
      <c r="S41" s="6">
        <f t="shared" si="10"/>
        <v>1.5</v>
      </c>
      <c r="T41" s="6">
        <f t="shared" si="11"/>
        <v>3.75</v>
      </c>
    </row>
    <row r="42" spans="1:20" ht="9" hidden="1" outlineLevel="2">
      <c r="A42" s="5" t="s">
        <v>219</v>
      </c>
      <c r="B42" s="5" t="s">
        <v>3</v>
      </c>
      <c r="C42" s="5">
        <v>5</v>
      </c>
      <c r="D42" s="5">
        <v>10</v>
      </c>
      <c r="E42" s="5">
        <v>10</v>
      </c>
      <c r="F42" s="6">
        <v>0</v>
      </c>
      <c r="J42" s="5">
        <v>3</v>
      </c>
      <c r="K42" s="5">
        <v>0</v>
      </c>
      <c r="L42" s="5">
        <v>3</v>
      </c>
      <c r="M42" s="5">
        <v>2</v>
      </c>
      <c r="P42" s="6">
        <v>0</v>
      </c>
      <c r="R42" s="6">
        <f t="shared" si="9"/>
        <v>3.5</v>
      </c>
      <c r="S42" s="6">
        <f t="shared" si="10"/>
        <v>0</v>
      </c>
      <c r="T42" s="6">
        <f t="shared" si="11"/>
        <v>3.5</v>
      </c>
    </row>
    <row r="43" spans="1:20" ht="9" hidden="1" outlineLevel="2">
      <c r="A43" s="5" t="s">
        <v>9</v>
      </c>
      <c r="B43" s="5" t="s">
        <v>3</v>
      </c>
      <c r="C43" s="5">
        <v>3</v>
      </c>
      <c r="D43" s="5">
        <v>6</v>
      </c>
      <c r="E43" s="5">
        <v>6</v>
      </c>
      <c r="F43" s="6">
        <v>0</v>
      </c>
      <c r="J43" s="5">
        <v>2</v>
      </c>
      <c r="K43" s="5">
        <v>0</v>
      </c>
      <c r="L43" s="5">
        <v>2</v>
      </c>
      <c r="M43" s="5">
        <v>1</v>
      </c>
      <c r="P43" s="6">
        <v>0</v>
      </c>
      <c r="R43" s="6">
        <f t="shared" si="9"/>
        <v>2.25</v>
      </c>
      <c r="S43" s="6">
        <f t="shared" si="10"/>
        <v>0</v>
      </c>
      <c r="T43" s="6">
        <f t="shared" si="11"/>
        <v>2.25</v>
      </c>
    </row>
    <row r="44" spans="1:20" ht="9" hidden="1" outlineLevel="2">
      <c r="A44" s="5" t="s">
        <v>205</v>
      </c>
      <c r="B44" s="5" t="s">
        <v>3</v>
      </c>
      <c r="C44" s="5">
        <v>5</v>
      </c>
      <c r="D44" s="5">
        <v>11</v>
      </c>
      <c r="E44" s="5">
        <v>11</v>
      </c>
      <c r="F44" s="6">
        <v>0</v>
      </c>
      <c r="J44" s="5">
        <v>2</v>
      </c>
      <c r="K44" s="5">
        <v>0</v>
      </c>
      <c r="L44" s="5">
        <v>2</v>
      </c>
      <c r="M44" s="5">
        <v>1</v>
      </c>
      <c r="P44" s="6">
        <v>0</v>
      </c>
      <c r="R44" s="6">
        <f t="shared" si="9"/>
        <v>2.25</v>
      </c>
      <c r="S44" s="6">
        <f t="shared" si="10"/>
        <v>0</v>
      </c>
      <c r="T44" s="6">
        <f t="shared" si="11"/>
        <v>2.25</v>
      </c>
    </row>
    <row r="45" spans="1:20" ht="9" hidden="1" outlineLevel="2">
      <c r="A45" s="5" t="s">
        <v>210</v>
      </c>
      <c r="B45" s="5" t="s">
        <v>3</v>
      </c>
      <c r="C45" s="5">
        <v>5</v>
      </c>
      <c r="D45" s="5">
        <v>16</v>
      </c>
      <c r="E45" s="5">
        <v>8</v>
      </c>
      <c r="F45" s="6">
        <v>1</v>
      </c>
      <c r="J45" s="5">
        <v>3</v>
      </c>
      <c r="K45" s="5">
        <v>0</v>
      </c>
      <c r="L45" s="5">
        <v>3</v>
      </c>
      <c r="P45" s="6">
        <v>0</v>
      </c>
      <c r="R45" s="6">
        <f t="shared" si="9"/>
        <v>3</v>
      </c>
      <c r="S45" s="6">
        <f t="shared" si="10"/>
        <v>1</v>
      </c>
      <c r="T45" s="6">
        <f t="shared" si="11"/>
        <v>2</v>
      </c>
    </row>
    <row r="46" spans="1:20" ht="9" hidden="1" outlineLevel="2">
      <c r="A46" s="5" t="s">
        <v>99</v>
      </c>
      <c r="B46" s="5" t="s">
        <v>3</v>
      </c>
      <c r="C46" s="5">
        <v>4</v>
      </c>
      <c r="D46" s="5">
        <v>11</v>
      </c>
      <c r="E46" s="5">
        <v>6</v>
      </c>
      <c r="F46" s="6">
        <v>0</v>
      </c>
      <c r="G46" s="5">
        <v>1</v>
      </c>
      <c r="I46" s="5">
        <v>1</v>
      </c>
      <c r="J46" s="5">
        <v>3</v>
      </c>
      <c r="K46" s="5">
        <v>0</v>
      </c>
      <c r="L46" s="5">
        <v>3</v>
      </c>
      <c r="M46" s="5">
        <v>2</v>
      </c>
      <c r="P46" s="6">
        <v>0</v>
      </c>
      <c r="R46" s="6">
        <f t="shared" si="9"/>
        <v>3.5</v>
      </c>
      <c r="S46" s="6">
        <f t="shared" si="10"/>
        <v>1.5</v>
      </c>
      <c r="T46" s="6">
        <f t="shared" si="11"/>
        <v>2</v>
      </c>
    </row>
    <row r="47" spans="1:20" ht="9" hidden="1" outlineLevel="2">
      <c r="A47" s="5" t="s">
        <v>196</v>
      </c>
      <c r="B47" s="5" t="s">
        <v>3</v>
      </c>
      <c r="C47" s="5">
        <v>3</v>
      </c>
      <c r="D47" s="5">
        <v>7</v>
      </c>
      <c r="E47" s="5">
        <v>7</v>
      </c>
      <c r="F47" s="6">
        <v>0</v>
      </c>
      <c r="J47" s="5">
        <v>1</v>
      </c>
      <c r="K47" s="5">
        <v>0</v>
      </c>
      <c r="L47" s="5">
        <v>1</v>
      </c>
      <c r="M47" s="5">
        <v>3</v>
      </c>
      <c r="P47" s="6">
        <v>0</v>
      </c>
      <c r="R47" s="6">
        <f t="shared" si="9"/>
        <v>1.75</v>
      </c>
      <c r="S47" s="6">
        <f t="shared" si="10"/>
        <v>0</v>
      </c>
      <c r="T47" s="6">
        <f t="shared" si="11"/>
        <v>1.75</v>
      </c>
    </row>
    <row r="48" spans="1:20" ht="9" hidden="1" outlineLevel="2">
      <c r="A48" s="5" t="s">
        <v>191</v>
      </c>
      <c r="B48" s="5" t="s">
        <v>3</v>
      </c>
      <c r="C48" s="5">
        <v>4</v>
      </c>
      <c r="D48" s="5">
        <v>6</v>
      </c>
      <c r="E48" s="5">
        <v>5</v>
      </c>
      <c r="F48" s="6">
        <v>0</v>
      </c>
      <c r="G48" s="5">
        <v>1</v>
      </c>
      <c r="I48" s="5">
        <v>1</v>
      </c>
      <c r="J48" s="5">
        <v>3</v>
      </c>
      <c r="K48" s="5">
        <v>0</v>
      </c>
      <c r="L48" s="5">
        <v>3</v>
      </c>
      <c r="P48" s="6">
        <v>0</v>
      </c>
      <c r="R48" s="6">
        <f t="shared" si="9"/>
        <v>3</v>
      </c>
      <c r="S48" s="6">
        <f t="shared" si="10"/>
        <v>1.5</v>
      </c>
      <c r="T48" s="6">
        <f t="shared" si="11"/>
        <v>1.5</v>
      </c>
    </row>
    <row r="49" spans="1:20" ht="9" hidden="1" outlineLevel="2">
      <c r="A49" s="5" t="s">
        <v>111</v>
      </c>
      <c r="B49" s="5" t="s">
        <v>3</v>
      </c>
      <c r="C49" s="5">
        <v>5</v>
      </c>
      <c r="D49" s="5">
        <v>10</v>
      </c>
      <c r="E49" s="5">
        <v>8</v>
      </c>
      <c r="F49" s="6">
        <v>1</v>
      </c>
      <c r="G49" s="5">
        <v>1</v>
      </c>
      <c r="I49" s="5">
        <v>1</v>
      </c>
      <c r="J49" s="5">
        <v>4</v>
      </c>
      <c r="K49" s="5">
        <v>0</v>
      </c>
      <c r="L49" s="5">
        <v>4</v>
      </c>
      <c r="P49" s="6">
        <v>0</v>
      </c>
      <c r="R49" s="6">
        <f t="shared" si="9"/>
        <v>4</v>
      </c>
      <c r="S49" s="6">
        <f t="shared" si="10"/>
        <v>2.5</v>
      </c>
      <c r="T49" s="6">
        <f t="shared" si="11"/>
        <v>1.5</v>
      </c>
    </row>
    <row r="50" spans="1:20" ht="9" hidden="1" outlineLevel="2">
      <c r="A50" s="5" t="s">
        <v>208</v>
      </c>
      <c r="B50" s="5" t="s">
        <v>3</v>
      </c>
      <c r="C50" s="5">
        <v>3</v>
      </c>
      <c r="D50" s="5">
        <v>5</v>
      </c>
      <c r="E50" s="5">
        <v>5</v>
      </c>
      <c r="F50" s="6">
        <v>0</v>
      </c>
      <c r="J50" s="5">
        <v>1</v>
      </c>
      <c r="K50" s="5">
        <v>0</v>
      </c>
      <c r="L50" s="5">
        <v>1</v>
      </c>
      <c r="P50" s="6">
        <v>0</v>
      </c>
      <c r="R50" s="6">
        <f t="shared" si="9"/>
        <v>1</v>
      </c>
      <c r="S50" s="6">
        <f t="shared" si="10"/>
        <v>0</v>
      </c>
      <c r="T50" s="6">
        <f t="shared" si="11"/>
        <v>1</v>
      </c>
    </row>
    <row r="51" spans="1:20" ht="9" hidden="1" outlineLevel="2">
      <c r="A51" s="5" t="s">
        <v>223</v>
      </c>
      <c r="B51" s="5" t="s">
        <v>3</v>
      </c>
      <c r="C51" s="5">
        <v>5</v>
      </c>
      <c r="D51" s="5">
        <v>11</v>
      </c>
      <c r="E51" s="5">
        <v>11</v>
      </c>
      <c r="F51" s="6">
        <v>0</v>
      </c>
      <c r="M51" s="5">
        <v>2</v>
      </c>
      <c r="P51" s="6">
        <v>0</v>
      </c>
      <c r="R51" s="6">
        <f t="shared" si="9"/>
        <v>0.5</v>
      </c>
      <c r="S51" s="6">
        <f t="shared" si="10"/>
        <v>0</v>
      </c>
      <c r="T51" s="6">
        <f t="shared" si="11"/>
        <v>0.5</v>
      </c>
    </row>
    <row r="52" spans="1:20" ht="9" hidden="1" outlineLevel="2">
      <c r="A52" s="5" t="s">
        <v>165</v>
      </c>
      <c r="B52" s="5" t="s">
        <v>3</v>
      </c>
      <c r="C52" s="5">
        <v>5</v>
      </c>
      <c r="D52" s="5">
        <v>16</v>
      </c>
      <c r="E52" s="5">
        <v>14</v>
      </c>
      <c r="F52" s="6">
        <v>0</v>
      </c>
      <c r="M52" s="5">
        <v>1</v>
      </c>
      <c r="P52" s="6">
        <v>0</v>
      </c>
      <c r="R52" s="6">
        <f t="shared" si="9"/>
        <v>0.25</v>
      </c>
      <c r="S52" s="6">
        <f t="shared" si="10"/>
        <v>0</v>
      </c>
      <c r="T52" s="6">
        <f t="shared" si="11"/>
        <v>0.25</v>
      </c>
    </row>
    <row r="53" spans="1:20" ht="9" hidden="1" outlineLevel="2">
      <c r="A53" s="5" t="s">
        <v>251</v>
      </c>
      <c r="B53" s="5" t="s">
        <v>3</v>
      </c>
      <c r="C53" s="5">
        <v>5</v>
      </c>
      <c r="D53" s="5">
        <v>13</v>
      </c>
      <c r="E53" s="5">
        <v>10</v>
      </c>
      <c r="F53" s="6">
        <v>0</v>
      </c>
      <c r="G53" s="5">
        <v>1</v>
      </c>
      <c r="M53" s="5">
        <v>5</v>
      </c>
      <c r="P53" s="6">
        <v>0</v>
      </c>
      <c r="R53" s="6">
        <f t="shared" si="9"/>
        <v>1.25</v>
      </c>
      <c r="S53" s="6">
        <f t="shared" si="10"/>
        <v>1</v>
      </c>
      <c r="T53" s="6">
        <f t="shared" si="11"/>
        <v>0.25</v>
      </c>
    </row>
    <row r="54" spans="1:20" ht="9" hidden="1" outlineLevel="2">
      <c r="A54" s="5" t="s">
        <v>34</v>
      </c>
      <c r="B54" s="5" t="s">
        <v>3</v>
      </c>
      <c r="C54" s="5">
        <v>5</v>
      </c>
      <c r="D54" s="5">
        <v>12</v>
      </c>
      <c r="E54" s="5">
        <v>11</v>
      </c>
      <c r="F54" s="6">
        <v>1</v>
      </c>
      <c r="J54" s="5">
        <v>1</v>
      </c>
      <c r="K54" s="5">
        <v>0</v>
      </c>
      <c r="L54" s="5">
        <v>1</v>
      </c>
      <c r="P54" s="6">
        <v>0</v>
      </c>
      <c r="R54" s="6">
        <f t="shared" si="9"/>
        <v>1</v>
      </c>
      <c r="S54" s="6">
        <f t="shared" si="10"/>
        <v>1</v>
      </c>
      <c r="T54" s="6">
        <f t="shared" si="11"/>
        <v>0</v>
      </c>
    </row>
    <row r="55" spans="1:20" ht="9" hidden="1" outlineLevel="2">
      <c r="A55" s="5" t="s">
        <v>203</v>
      </c>
      <c r="B55" s="5" t="s">
        <v>3</v>
      </c>
      <c r="C55" s="5">
        <v>4</v>
      </c>
      <c r="D55" s="5">
        <v>8</v>
      </c>
      <c r="E55" s="5">
        <v>7</v>
      </c>
      <c r="F55" s="6">
        <v>0</v>
      </c>
      <c r="G55" s="5">
        <v>1</v>
      </c>
      <c r="I55" s="5">
        <v>1</v>
      </c>
      <c r="J55" s="5">
        <v>1</v>
      </c>
      <c r="K55" s="5">
        <v>0</v>
      </c>
      <c r="L55" s="5">
        <v>1</v>
      </c>
      <c r="P55" s="6">
        <v>0</v>
      </c>
      <c r="R55" s="6">
        <f t="shared" si="9"/>
        <v>1</v>
      </c>
      <c r="S55" s="6">
        <f t="shared" si="10"/>
        <v>1.5</v>
      </c>
      <c r="T55" s="6">
        <f t="shared" si="11"/>
        <v>-0.5</v>
      </c>
    </row>
    <row r="56" spans="1:20" ht="9" hidden="1" outlineLevel="2">
      <c r="A56" s="5" t="s">
        <v>195</v>
      </c>
      <c r="B56" s="5" t="s">
        <v>3</v>
      </c>
      <c r="C56" s="5">
        <v>5</v>
      </c>
      <c r="D56" s="5">
        <v>9</v>
      </c>
      <c r="E56" s="5">
        <v>7</v>
      </c>
      <c r="F56" s="6">
        <v>1</v>
      </c>
      <c r="G56" s="5">
        <v>1</v>
      </c>
      <c r="I56" s="5">
        <v>1</v>
      </c>
      <c r="J56" s="5">
        <v>2</v>
      </c>
      <c r="K56" s="5">
        <v>0</v>
      </c>
      <c r="L56" s="5">
        <v>2</v>
      </c>
      <c r="P56" s="6">
        <v>0</v>
      </c>
      <c r="R56" s="6">
        <f t="shared" si="9"/>
        <v>2</v>
      </c>
      <c r="S56" s="6">
        <f t="shared" si="10"/>
        <v>2.5</v>
      </c>
      <c r="T56" s="6">
        <f t="shared" si="11"/>
        <v>-0.5</v>
      </c>
    </row>
    <row r="57" spans="1:20" ht="9" hidden="1" outlineLevel="2">
      <c r="A57" s="5" t="s">
        <v>8</v>
      </c>
      <c r="B57" s="5" t="s">
        <v>3</v>
      </c>
      <c r="C57" s="5">
        <v>1</v>
      </c>
      <c r="D57" s="5">
        <v>4</v>
      </c>
      <c r="E57" s="5">
        <v>2</v>
      </c>
      <c r="F57" s="6">
        <v>0</v>
      </c>
      <c r="G57" s="5">
        <v>1</v>
      </c>
      <c r="P57" s="6">
        <v>0</v>
      </c>
      <c r="R57" s="6">
        <f t="shared" si="9"/>
        <v>0</v>
      </c>
      <c r="S57" s="6">
        <f t="shared" si="10"/>
        <v>1</v>
      </c>
      <c r="T57" s="6">
        <f t="shared" si="11"/>
        <v>-1</v>
      </c>
    </row>
    <row r="58" spans="1:20" ht="9" hidden="1" outlineLevel="2">
      <c r="A58" s="5" t="s">
        <v>2</v>
      </c>
      <c r="B58" s="5" t="s">
        <v>3</v>
      </c>
      <c r="C58" s="5">
        <v>4</v>
      </c>
      <c r="D58" s="5">
        <v>8</v>
      </c>
      <c r="E58" s="5">
        <v>7</v>
      </c>
      <c r="F58" s="6">
        <v>0</v>
      </c>
      <c r="G58" s="5">
        <v>1</v>
      </c>
      <c r="P58" s="6">
        <v>0</v>
      </c>
      <c r="R58" s="6">
        <f t="shared" si="9"/>
        <v>0</v>
      </c>
      <c r="S58" s="6">
        <f t="shared" si="10"/>
        <v>1</v>
      </c>
      <c r="T58" s="6">
        <f t="shared" si="11"/>
        <v>-1</v>
      </c>
    </row>
    <row r="59" spans="1:20" ht="9" hidden="1" outlineLevel="2">
      <c r="A59" s="5" t="s">
        <v>15</v>
      </c>
      <c r="B59" s="5" t="s">
        <v>3</v>
      </c>
      <c r="C59" s="5">
        <v>5</v>
      </c>
      <c r="D59" s="5">
        <v>13</v>
      </c>
      <c r="E59" s="5">
        <v>9</v>
      </c>
      <c r="F59" s="6">
        <v>2</v>
      </c>
      <c r="J59" s="5">
        <v>1</v>
      </c>
      <c r="K59" s="5">
        <v>0</v>
      </c>
      <c r="L59" s="5">
        <v>1</v>
      </c>
      <c r="P59" s="6">
        <v>0</v>
      </c>
      <c r="R59" s="6">
        <f t="shared" si="9"/>
        <v>1</v>
      </c>
      <c r="S59" s="6">
        <f t="shared" si="10"/>
        <v>2</v>
      </c>
      <c r="T59" s="6">
        <f t="shared" si="11"/>
        <v>-1</v>
      </c>
    </row>
    <row r="60" spans="1:20" ht="9" hidden="1" outlineLevel="2">
      <c r="A60" s="5" t="s">
        <v>101</v>
      </c>
      <c r="B60" s="5" t="s">
        <v>3</v>
      </c>
      <c r="C60" s="5">
        <v>5</v>
      </c>
      <c r="D60" s="5">
        <v>11</v>
      </c>
      <c r="E60" s="5">
        <v>8</v>
      </c>
      <c r="F60" s="6">
        <v>2</v>
      </c>
      <c r="P60" s="6">
        <v>0</v>
      </c>
      <c r="R60" s="6">
        <f t="shared" si="9"/>
        <v>0</v>
      </c>
      <c r="S60" s="6">
        <f t="shared" si="10"/>
        <v>2</v>
      </c>
      <c r="T60" s="6">
        <f t="shared" si="11"/>
        <v>-2</v>
      </c>
    </row>
    <row r="61" spans="1:22" ht="9" outlineLevel="1" collapsed="1">
      <c r="A61" s="5"/>
      <c r="B61" s="3" t="s">
        <v>304</v>
      </c>
      <c r="C61" s="5">
        <f aca="true" t="shared" si="12" ref="C61:T61">SUBTOTAL(9,C38:C60)</f>
        <v>100</v>
      </c>
      <c r="D61" s="5">
        <f t="shared" si="12"/>
        <v>228</v>
      </c>
      <c r="E61" s="5">
        <f t="shared" si="12"/>
        <v>190</v>
      </c>
      <c r="F61" s="6">
        <f t="shared" si="12"/>
        <v>9</v>
      </c>
      <c r="G61" s="6">
        <f t="shared" si="12"/>
        <v>10</v>
      </c>
      <c r="H61" s="6">
        <f t="shared" si="12"/>
        <v>0</v>
      </c>
      <c r="I61" s="6">
        <f t="shared" si="12"/>
        <v>7</v>
      </c>
      <c r="J61" s="6">
        <f t="shared" si="12"/>
        <v>57</v>
      </c>
      <c r="K61" s="6">
        <f t="shared" si="12"/>
        <v>0</v>
      </c>
      <c r="L61" s="6">
        <f t="shared" si="12"/>
        <v>57</v>
      </c>
      <c r="M61" s="6">
        <f t="shared" si="12"/>
        <v>22</v>
      </c>
      <c r="N61" s="6">
        <f t="shared" si="12"/>
        <v>0</v>
      </c>
      <c r="O61" s="6">
        <f t="shared" si="12"/>
        <v>0</v>
      </c>
      <c r="P61" s="6">
        <f t="shared" si="12"/>
        <v>0</v>
      </c>
      <c r="Q61" s="6">
        <f t="shared" si="12"/>
        <v>0</v>
      </c>
      <c r="R61" s="6">
        <f t="shared" si="12"/>
        <v>62.5</v>
      </c>
      <c r="S61" s="6">
        <f t="shared" si="12"/>
        <v>22.5</v>
      </c>
      <c r="T61" s="6">
        <f t="shared" si="12"/>
        <v>40</v>
      </c>
      <c r="V61" s="6">
        <v>40</v>
      </c>
    </row>
    <row r="62" spans="1:20" ht="9" hidden="1" outlineLevel="2">
      <c r="A62" s="5" t="s">
        <v>42</v>
      </c>
      <c r="B62" s="5" t="s">
        <v>18</v>
      </c>
      <c r="C62" s="5">
        <v>5</v>
      </c>
      <c r="D62" s="5">
        <v>11</v>
      </c>
      <c r="E62" s="5">
        <v>9</v>
      </c>
      <c r="F62" s="6">
        <v>2</v>
      </c>
      <c r="J62" s="5">
        <v>9</v>
      </c>
      <c r="K62" s="5">
        <v>0</v>
      </c>
      <c r="L62" s="5">
        <v>9</v>
      </c>
      <c r="M62" s="5">
        <v>4</v>
      </c>
      <c r="P62" s="6">
        <v>0</v>
      </c>
      <c r="R62" s="6">
        <f aca="true" t="shared" si="13" ref="R62:R78">(K62*2)+(L62*1)+(M62*0.25)+(O62*0.5)+(P62*1)+(Q62*0.15)</f>
        <v>10</v>
      </c>
      <c r="S62" s="6">
        <f aca="true" t="shared" si="14" ref="S62:S78">(F62*1)+(G62*1)+(H62*0.5)+(I62*0.5)</f>
        <v>2</v>
      </c>
      <c r="T62" s="6">
        <f aca="true" t="shared" si="15" ref="T62:T78">R62-S62</f>
        <v>8</v>
      </c>
    </row>
    <row r="63" spans="1:20" ht="9" hidden="1" outlineLevel="2">
      <c r="A63" s="5" t="s">
        <v>17</v>
      </c>
      <c r="B63" s="5" t="s">
        <v>18</v>
      </c>
      <c r="C63" s="5">
        <v>4</v>
      </c>
      <c r="D63" s="5">
        <v>9</v>
      </c>
      <c r="E63" s="5">
        <v>14</v>
      </c>
      <c r="F63" s="6">
        <v>2</v>
      </c>
      <c r="J63" s="5">
        <v>8</v>
      </c>
      <c r="K63" s="5">
        <v>0</v>
      </c>
      <c r="L63" s="5">
        <v>8</v>
      </c>
      <c r="M63" s="5">
        <v>1</v>
      </c>
      <c r="P63" s="6">
        <v>0</v>
      </c>
      <c r="R63" s="6">
        <f t="shared" si="13"/>
        <v>8.25</v>
      </c>
      <c r="S63" s="6">
        <f t="shared" si="14"/>
        <v>2</v>
      </c>
      <c r="T63" s="6">
        <f t="shared" si="15"/>
        <v>6.25</v>
      </c>
    </row>
    <row r="64" spans="1:20" ht="9" hidden="1" outlineLevel="2">
      <c r="A64" s="5" t="s">
        <v>188</v>
      </c>
      <c r="B64" s="5" t="s">
        <v>18</v>
      </c>
      <c r="C64" s="5">
        <v>5</v>
      </c>
      <c r="D64" s="5">
        <v>14</v>
      </c>
      <c r="E64" s="5">
        <v>11</v>
      </c>
      <c r="F64" s="6">
        <v>2</v>
      </c>
      <c r="J64" s="5">
        <v>4</v>
      </c>
      <c r="K64" s="5">
        <v>0</v>
      </c>
      <c r="L64" s="5">
        <v>4</v>
      </c>
      <c r="M64" s="5">
        <v>1</v>
      </c>
      <c r="P64" s="6">
        <v>0</v>
      </c>
      <c r="R64" s="6">
        <f t="shared" si="13"/>
        <v>4.25</v>
      </c>
      <c r="S64" s="6">
        <f t="shared" si="14"/>
        <v>2</v>
      </c>
      <c r="T64" s="6">
        <f t="shared" si="15"/>
        <v>2.25</v>
      </c>
    </row>
    <row r="65" spans="1:20" ht="9" hidden="1" outlineLevel="2">
      <c r="A65" s="5" t="s">
        <v>95</v>
      </c>
      <c r="B65" s="5" t="s">
        <v>18</v>
      </c>
      <c r="C65" s="5">
        <v>4</v>
      </c>
      <c r="D65" s="5">
        <v>9</v>
      </c>
      <c r="E65" s="5">
        <v>9</v>
      </c>
      <c r="F65" s="6">
        <v>1</v>
      </c>
      <c r="J65" s="5">
        <v>2</v>
      </c>
      <c r="K65" s="5">
        <v>0</v>
      </c>
      <c r="L65" s="5">
        <v>2</v>
      </c>
      <c r="P65" s="6">
        <v>0</v>
      </c>
      <c r="R65" s="6">
        <f t="shared" si="13"/>
        <v>2</v>
      </c>
      <c r="S65" s="6">
        <f t="shared" si="14"/>
        <v>1</v>
      </c>
      <c r="T65" s="6">
        <f t="shared" si="15"/>
        <v>1</v>
      </c>
    </row>
    <row r="66" spans="1:20" ht="9" hidden="1" outlineLevel="2">
      <c r="A66" s="5" t="s">
        <v>162</v>
      </c>
      <c r="B66" s="5" t="s">
        <v>18</v>
      </c>
      <c r="C66" s="5">
        <v>5</v>
      </c>
      <c r="D66" s="5">
        <v>12</v>
      </c>
      <c r="E66" s="5">
        <v>11</v>
      </c>
      <c r="F66" s="6">
        <v>0</v>
      </c>
      <c r="G66" s="5">
        <v>1</v>
      </c>
      <c r="J66" s="5">
        <v>1</v>
      </c>
      <c r="K66" s="5">
        <v>0</v>
      </c>
      <c r="L66" s="5">
        <v>1</v>
      </c>
      <c r="M66" s="5">
        <v>1</v>
      </c>
      <c r="P66" s="6">
        <v>0</v>
      </c>
      <c r="R66" s="6">
        <f t="shared" si="13"/>
        <v>1.25</v>
      </c>
      <c r="S66" s="6">
        <f t="shared" si="14"/>
        <v>1</v>
      </c>
      <c r="T66" s="6">
        <f t="shared" si="15"/>
        <v>0.25</v>
      </c>
    </row>
    <row r="67" spans="1:20" ht="9" hidden="1" outlineLevel="2">
      <c r="A67" s="5" t="s">
        <v>73</v>
      </c>
      <c r="B67" s="5" t="s">
        <v>18</v>
      </c>
      <c r="C67" s="5">
        <v>1</v>
      </c>
      <c r="D67" s="5">
        <v>3</v>
      </c>
      <c r="E67" s="5">
        <v>2</v>
      </c>
      <c r="F67" s="6">
        <v>0</v>
      </c>
      <c r="P67" s="6">
        <v>0</v>
      </c>
      <c r="R67" s="6">
        <f t="shared" si="13"/>
        <v>0</v>
      </c>
      <c r="S67" s="6">
        <f t="shared" si="14"/>
        <v>0</v>
      </c>
      <c r="T67" s="6">
        <f t="shared" si="15"/>
        <v>0</v>
      </c>
    </row>
    <row r="68" spans="1:20" ht="9" hidden="1" outlineLevel="2">
      <c r="A68" s="5" t="s">
        <v>66</v>
      </c>
      <c r="B68" s="5" t="s">
        <v>18</v>
      </c>
      <c r="C68" s="5">
        <v>2</v>
      </c>
      <c r="D68" s="5">
        <v>2</v>
      </c>
      <c r="E68" s="5">
        <v>1</v>
      </c>
      <c r="F68" s="6">
        <v>0</v>
      </c>
      <c r="P68" s="6">
        <v>0</v>
      </c>
      <c r="R68" s="6">
        <f t="shared" si="13"/>
        <v>0</v>
      </c>
      <c r="S68" s="6">
        <f t="shared" si="14"/>
        <v>0</v>
      </c>
      <c r="T68" s="6">
        <f t="shared" si="15"/>
        <v>0</v>
      </c>
    </row>
    <row r="69" spans="1:20" ht="9" hidden="1" outlineLevel="2">
      <c r="A69" s="5" t="s">
        <v>176</v>
      </c>
      <c r="B69" s="5" t="s">
        <v>18</v>
      </c>
      <c r="C69" s="5">
        <v>3</v>
      </c>
      <c r="D69" s="5">
        <v>7</v>
      </c>
      <c r="E69" s="5">
        <v>3</v>
      </c>
      <c r="F69" s="6">
        <v>0</v>
      </c>
      <c r="P69" s="6">
        <v>0</v>
      </c>
      <c r="R69" s="6">
        <f t="shared" si="13"/>
        <v>0</v>
      </c>
      <c r="S69" s="6">
        <f t="shared" si="14"/>
        <v>0</v>
      </c>
      <c r="T69" s="6">
        <f t="shared" si="15"/>
        <v>0</v>
      </c>
    </row>
    <row r="70" spans="1:20" ht="9" hidden="1" outlineLevel="2">
      <c r="A70" s="5" t="s">
        <v>226</v>
      </c>
      <c r="B70" s="5" t="s">
        <v>18</v>
      </c>
      <c r="C70" s="5">
        <v>3</v>
      </c>
      <c r="D70" s="5">
        <v>4</v>
      </c>
      <c r="E70" s="5">
        <v>2</v>
      </c>
      <c r="F70" s="6">
        <v>2</v>
      </c>
      <c r="J70" s="5">
        <v>2</v>
      </c>
      <c r="K70" s="5">
        <v>0</v>
      </c>
      <c r="L70" s="5">
        <v>2</v>
      </c>
      <c r="P70" s="6">
        <v>0</v>
      </c>
      <c r="R70" s="6">
        <f t="shared" si="13"/>
        <v>2</v>
      </c>
      <c r="S70" s="6">
        <f t="shared" si="14"/>
        <v>2</v>
      </c>
      <c r="T70" s="6">
        <f t="shared" si="15"/>
        <v>0</v>
      </c>
    </row>
    <row r="71" spans="1:20" ht="9" hidden="1" outlineLevel="2">
      <c r="A71" s="5" t="s">
        <v>92</v>
      </c>
      <c r="B71" s="5" t="s">
        <v>18</v>
      </c>
      <c r="C71" s="5">
        <v>1</v>
      </c>
      <c r="D71" s="5">
        <v>4</v>
      </c>
      <c r="E71" s="5">
        <v>3</v>
      </c>
      <c r="F71" s="6">
        <v>0</v>
      </c>
      <c r="H71" s="5">
        <v>1</v>
      </c>
      <c r="I71" s="5">
        <v>1</v>
      </c>
      <c r="P71" s="6">
        <v>0</v>
      </c>
      <c r="R71" s="6">
        <f t="shared" si="13"/>
        <v>0</v>
      </c>
      <c r="S71" s="6">
        <f t="shared" si="14"/>
        <v>1</v>
      </c>
      <c r="T71" s="6">
        <f t="shared" si="15"/>
        <v>-1</v>
      </c>
    </row>
    <row r="72" spans="1:20" ht="9" hidden="1" outlineLevel="2">
      <c r="A72" s="5" t="s">
        <v>198</v>
      </c>
      <c r="B72" s="5" t="s">
        <v>18</v>
      </c>
      <c r="C72" s="5">
        <v>4</v>
      </c>
      <c r="D72" s="5">
        <v>9</v>
      </c>
      <c r="E72" s="5">
        <v>9</v>
      </c>
      <c r="F72" s="6">
        <v>0</v>
      </c>
      <c r="G72" s="5">
        <v>1</v>
      </c>
      <c r="H72" s="5">
        <v>1</v>
      </c>
      <c r="I72" s="5">
        <v>1</v>
      </c>
      <c r="M72" s="5">
        <v>1</v>
      </c>
      <c r="P72" s="6">
        <v>0</v>
      </c>
      <c r="R72" s="6">
        <f t="shared" si="13"/>
        <v>0.25</v>
      </c>
      <c r="S72" s="6">
        <f t="shared" si="14"/>
        <v>2</v>
      </c>
      <c r="T72" s="6">
        <f t="shared" si="15"/>
        <v>-1.75</v>
      </c>
    </row>
    <row r="73" spans="1:20" ht="9" hidden="1" outlineLevel="2">
      <c r="A73" s="5" t="s">
        <v>45</v>
      </c>
      <c r="B73" s="5" t="s">
        <v>18</v>
      </c>
      <c r="C73" s="5">
        <v>2</v>
      </c>
      <c r="D73" s="5">
        <v>9</v>
      </c>
      <c r="E73" s="5">
        <v>7</v>
      </c>
      <c r="F73" s="6">
        <v>0</v>
      </c>
      <c r="G73" s="5">
        <v>2</v>
      </c>
      <c r="I73" s="5">
        <v>2</v>
      </c>
      <c r="P73" s="6">
        <v>0</v>
      </c>
      <c r="R73" s="6">
        <f t="shared" si="13"/>
        <v>0</v>
      </c>
      <c r="S73" s="6">
        <f t="shared" si="14"/>
        <v>3</v>
      </c>
      <c r="T73" s="6">
        <f t="shared" si="15"/>
        <v>-3</v>
      </c>
    </row>
    <row r="74" spans="1:20" ht="9" hidden="1" outlineLevel="2">
      <c r="A74" s="5" t="s">
        <v>152</v>
      </c>
      <c r="B74" s="5" t="s">
        <v>18</v>
      </c>
      <c r="C74" s="5">
        <v>3</v>
      </c>
      <c r="D74" s="5">
        <v>6</v>
      </c>
      <c r="E74" s="5">
        <v>3</v>
      </c>
      <c r="F74" s="6">
        <v>3</v>
      </c>
      <c r="P74" s="6">
        <v>0</v>
      </c>
      <c r="R74" s="6">
        <f t="shared" si="13"/>
        <v>0</v>
      </c>
      <c r="S74" s="6">
        <f t="shared" si="14"/>
        <v>3</v>
      </c>
      <c r="T74" s="6">
        <f t="shared" si="15"/>
        <v>-3</v>
      </c>
    </row>
    <row r="75" spans="1:20" ht="9" hidden="1" outlineLevel="2">
      <c r="A75" s="5" t="s">
        <v>46</v>
      </c>
      <c r="B75" s="5" t="s">
        <v>18</v>
      </c>
      <c r="C75" s="5">
        <v>4</v>
      </c>
      <c r="D75" s="5">
        <v>17</v>
      </c>
      <c r="E75" s="5">
        <v>13</v>
      </c>
      <c r="F75" s="6">
        <v>0</v>
      </c>
      <c r="G75" s="5">
        <v>2</v>
      </c>
      <c r="I75" s="5">
        <v>2</v>
      </c>
      <c r="P75" s="6">
        <v>0</v>
      </c>
      <c r="R75" s="6">
        <f t="shared" si="13"/>
        <v>0</v>
      </c>
      <c r="S75" s="6">
        <f t="shared" si="14"/>
        <v>3</v>
      </c>
      <c r="T75" s="6">
        <f t="shared" si="15"/>
        <v>-3</v>
      </c>
    </row>
    <row r="76" spans="1:20" ht="9" hidden="1" outlineLevel="2">
      <c r="A76" s="5" t="s">
        <v>131</v>
      </c>
      <c r="B76" s="5" t="s">
        <v>18</v>
      </c>
      <c r="C76" s="5">
        <v>5</v>
      </c>
      <c r="D76" s="5">
        <v>20</v>
      </c>
      <c r="E76" s="5">
        <v>19</v>
      </c>
      <c r="F76" s="6">
        <v>0</v>
      </c>
      <c r="G76" s="5">
        <v>2</v>
      </c>
      <c r="I76" s="5">
        <v>2</v>
      </c>
      <c r="P76" s="6">
        <v>0</v>
      </c>
      <c r="R76" s="6">
        <f t="shared" si="13"/>
        <v>0</v>
      </c>
      <c r="S76" s="6">
        <f t="shared" si="14"/>
        <v>3</v>
      </c>
      <c r="T76" s="6">
        <f t="shared" si="15"/>
        <v>-3</v>
      </c>
    </row>
    <row r="77" spans="1:20" ht="9" hidden="1" outlineLevel="2">
      <c r="A77" s="5" t="s">
        <v>246</v>
      </c>
      <c r="B77" s="5" t="s">
        <v>18</v>
      </c>
      <c r="C77" s="5">
        <v>4</v>
      </c>
      <c r="D77" s="5">
        <v>7</v>
      </c>
      <c r="E77" s="5">
        <v>5</v>
      </c>
      <c r="F77" s="6">
        <v>1</v>
      </c>
      <c r="G77" s="5">
        <v>2</v>
      </c>
      <c r="I77" s="5">
        <v>2</v>
      </c>
      <c r="P77" s="6">
        <v>0</v>
      </c>
      <c r="R77" s="6">
        <f t="shared" si="13"/>
        <v>0</v>
      </c>
      <c r="S77" s="6">
        <f t="shared" si="14"/>
        <v>4</v>
      </c>
      <c r="T77" s="6">
        <f t="shared" si="15"/>
        <v>-4</v>
      </c>
    </row>
    <row r="78" spans="1:20" ht="9" hidden="1" outlineLevel="2">
      <c r="A78" s="5" t="s">
        <v>252</v>
      </c>
      <c r="B78" s="5" t="s">
        <v>18</v>
      </c>
      <c r="C78" s="5">
        <v>4</v>
      </c>
      <c r="D78" s="5">
        <v>9</v>
      </c>
      <c r="E78" s="5">
        <v>6</v>
      </c>
      <c r="F78" s="6">
        <v>0</v>
      </c>
      <c r="G78" s="5">
        <v>3</v>
      </c>
      <c r="I78" s="5">
        <v>3</v>
      </c>
      <c r="M78" s="5">
        <v>2</v>
      </c>
      <c r="P78" s="6">
        <v>0</v>
      </c>
      <c r="R78" s="6">
        <f t="shared" si="13"/>
        <v>0.5</v>
      </c>
      <c r="S78" s="6">
        <f t="shared" si="14"/>
        <v>4.5</v>
      </c>
      <c r="T78" s="6">
        <f t="shared" si="15"/>
        <v>-4</v>
      </c>
    </row>
    <row r="79" spans="1:22" ht="9" outlineLevel="1" collapsed="1">
      <c r="A79" s="5"/>
      <c r="B79" s="3" t="s">
        <v>309</v>
      </c>
      <c r="C79" s="5">
        <f aca="true" t="shared" si="16" ref="C79:T79">SUBTOTAL(9,C62:C78)</f>
        <v>59</v>
      </c>
      <c r="D79" s="5">
        <f t="shared" si="16"/>
        <v>152</v>
      </c>
      <c r="E79" s="5">
        <f t="shared" si="16"/>
        <v>127</v>
      </c>
      <c r="F79" s="6">
        <f t="shared" si="16"/>
        <v>13</v>
      </c>
      <c r="G79" s="5">
        <f t="shared" si="16"/>
        <v>13</v>
      </c>
      <c r="H79" s="6">
        <f t="shared" si="16"/>
        <v>2</v>
      </c>
      <c r="I79" s="5">
        <f t="shared" si="16"/>
        <v>13</v>
      </c>
      <c r="J79" s="6">
        <f t="shared" si="16"/>
        <v>26</v>
      </c>
      <c r="K79" s="6">
        <f t="shared" si="16"/>
        <v>0</v>
      </c>
      <c r="L79" s="6">
        <f t="shared" si="16"/>
        <v>26</v>
      </c>
      <c r="M79" s="5">
        <f t="shared" si="16"/>
        <v>10</v>
      </c>
      <c r="N79" s="6">
        <f t="shared" si="16"/>
        <v>0</v>
      </c>
      <c r="O79" s="6">
        <f t="shared" si="16"/>
        <v>0</v>
      </c>
      <c r="P79" s="6">
        <f t="shared" si="16"/>
        <v>0</v>
      </c>
      <c r="Q79" s="6">
        <f t="shared" si="16"/>
        <v>0</v>
      </c>
      <c r="R79" s="6">
        <f t="shared" si="16"/>
        <v>28.5</v>
      </c>
      <c r="S79" s="6">
        <f t="shared" si="16"/>
        <v>33.5</v>
      </c>
      <c r="T79" s="6">
        <f t="shared" si="16"/>
        <v>-5</v>
      </c>
      <c r="V79" s="6">
        <v>-5</v>
      </c>
    </row>
    <row r="80" spans="1:20" ht="9" hidden="1" outlineLevel="2">
      <c r="A80" s="5" t="s">
        <v>128</v>
      </c>
      <c r="B80" s="5" t="s">
        <v>52</v>
      </c>
      <c r="C80" s="5">
        <v>5</v>
      </c>
      <c r="D80" s="5">
        <v>18</v>
      </c>
      <c r="E80" s="5">
        <v>14</v>
      </c>
      <c r="F80" s="6">
        <v>1</v>
      </c>
      <c r="G80" s="5">
        <v>2</v>
      </c>
      <c r="J80" s="5">
        <v>6</v>
      </c>
      <c r="K80" s="5">
        <v>1</v>
      </c>
      <c r="L80" s="5">
        <v>5</v>
      </c>
      <c r="M80" s="5">
        <v>2</v>
      </c>
      <c r="N80" s="5">
        <v>2</v>
      </c>
      <c r="P80" s="6">
        <v>2</v>
      </c>
      <c r="R80" s="6">
        <f aca="true" t="shared" si="17" ref="R80:R95">(K80*2)+(L80*1)+(M80*0.25)+(O80*0.5)+(P80*1)+(Q80*0.15)</f>
        <v>9.5</v>
      </c>
      <c r="S80" s="6">
        <f aca="true" t="shared" si="18" ref="S80:S95">(F80*1)+(G80*1)+(H80*0.5)+(I80*0.5)</f>
        <v>3</v>
      </c>
      <c r="T80" s="6">
        <f aca="true" t="shared" si="19" ref="T80:T95">R80-S80</f>
        <v>6.5</v>
      </c>
    </row>
    <row r="81" spans="1:20" ht="9" hidden="1" outlineLevel="2">
      <c r="A81" s="5" t="s">
        <v>228</v>
      </c>
      <c r="B81" s="5" t="s">
        <v>52</v>
      </c>
      <c r="C81" s="5">
        <v>5</v>
      </c>
      <c r="D81" s="5">
        <v>15</v>
      </c>
      <c r="E81" s="5">
        <v>10</v>
      </c>
      <c r="F81" s="6">
        <v>2</v>
      </c>
      <c r="G81" s="5">
        <v>2</v>
      </c>
      <c r="J81" s="5">
        <v>7</v>
      </c>
      <c r="K81" s="5">
        <v>0</v>
      </c>
      <c r="L81" s="5">
        <v>7</v>
      </c>
      <c r="M81" s="5">
        <v>2</v>
      </c>
      <c r="P81" s="6">
        <v>0</v>
      </c>
      <c r="R81" s="6">
        <f t="shared" si="17"/>
        <v>7.5</v>
      </c>
      <c r="S81" s="6">
        <f t="shared" si="18"/>
        <v>4</v>
      </c>
      <c r="T81" s="6">
        <f t="shared" si="19"/>
        <v>3.5</v>
      </c>
    </row>
    <row r="82" spans="1:20" ht="9" hidden="1" outlineLevel="2">
      <c r="A82" s="5" t="s">
        <v>81</v>
      </c>
      <c r="B82" s="5" t="s">
        <v>52</v>
      </c>
      <c r="C82" s="5">
        <v>1</v>
      </c>
      <c r="D82" s="5">
        <v>2</v>
      </c>
      <c r="E82" s="5">
        <v>2</v>
      </c>
      <c r="F82" s="6">
        <v>0</v>
      </c>
      <c r="N82" s="5">
        <v>1</v>
      </c>
      <c r="P82" s="6">
        <v>1</v>
      </c>
      <c r="R82" s="6">
        <f t="shared" si="17"/>
        <v>1</v>
      </c>
      <c r="S82" s="6">
        <f t="shared" si="18"/>
        <v>0</v>
      </c>
      <c r="T82" s="6">
        <f t="shared" si="19"/>
        <v>1</v>
      </c>
    </row>
    <row r="83" spans="1:20" ht="9" hidden="1" outlineLevel="2">
      <c r="A83" s="5" t="s">
        <v>115</v>
      </c>
      <c r="B83" s="5" t="s">
        <v>52</v>
      </c>
      <c r="C83" s="5">
        <v>1</v>
      </c>
      <c r="D83" s="5">
        <v>2</v>
      </c>
      <c r="E83" s="5">
        <v>1</v>
      </c>
      <c r="F83" s="6">
        <v>0</v>
      </c>
      <c r="P83" s="6">
        <v>0</v>
      </c>
      <c r="R83" s="6">
        <f t="shared" si="17"/>
        <v>0</v>
      </c>
      <c r="S83" s="6">
        <f t="shared" si="18"/>
        <v>0</v>
      </c>
      <c r="T83" s="6">
        <f t="shared" si="19"/>
        <v>0</v>
      </c>
    </row>
    <row r="84" spans="1:20" ht="9" hidden="1" outlineLevel="2">
      <c r="A84" s="5" t="s">
        <v>183</v>
      </c>
      <c r="B84" s="5" t="s">
        <v>52</v>
      </c>
      <c r="C84" s="5">
        <v>1</v>
      </c>
      <c r="D84" s="5">
        <v>5</v>
      </c>
      <c r="E84" s="5">
        <v>4</v>
      </c>
      <c r="F84" s="6">
        <v>0</v>
      </c>
      <c r="G84" s="5">
        <v>1</v>
      </c>
      <c r="J84" s="5">
        <v>1</v>
      </c>
      <c r="K84" s="5">
        <v>0</v>
      </c>
      <c r="L84" s="5">
        <v>1</v>
      </c>
      <c r="P84" s="6">
        <v>0</v>
      </c>
      <c r="R84" s="6">
        <f t="shared" si="17"/>
        <v>1</v>
      </c>
      <c r="S84" s="6">
        <f t="shared" si="18"/>
        <v>1</v>
      </c>
      <c r="T84" s="6">
        <f t="shared" si="19"/>
        <v>0</v>
      </c>
    </row>
    <row r="85" spans="1:20" ht="9" hidden="1" outlineLevel="2">
      <c r="A85" s="5" t="s">
        <v>147</v>
      </c>
      <c r="B85" s="5" t="s">
        <v>52</v>
      </c>
      <c r="C85" s="5">
        <v>3</v>
      </c>
      <c r="D85" s="5">
        <v>9</v>
      </c>
      <c r="E85" s="5">
        <v>8</v>
      </c>
      <c r="F85" s="6">
        <v>1</v>
      </c>
      <c r="M85" s="5">
        <v>1</v>
      </c>
      <c r="P85" s="6">
        <v>0</v>
      </c>
      <c r="R85" s="6">
        <f t="shared" si="17"/>
        <v>0.25</v>
      </c>
      <c r="S85" s="6">
        <f t="shared" si="18"/>
        <v>1</v>
      </c>
      <c r="T85" s="6">
        <f t="shared" si="19"/>
        <v>-0.75</v>
      </c>
    </row>
    <row r="86" spans="1:20" ht="9" hidden="1" outlineLevel="2">
      <c r="A86" s="5" t="s">
        <v>72</v>
      </c>
      <c r="B86" s="5" t="s">
        <v>52</v>
      </c>
      <c r="C86" s="5">
        <v>5</v>
      </c>
      <c r="D86" s="5">
        <v>11</v>
      </c>
      <c r="E86" s="5">
        <v>10</v>
      </c>
      <c r="F86" s="6">
        <v>0</v>
      </c>
      <c r="G86" s="5">
        <v>1</v>
      </c>
      <c r="M86" s="5">
        <v>1</v>
      </c>
      <c r="P86" s="6">
        <v>0</v>
      </c>
      <c r="R86" s="6">
        <f t="shared" si="17"/>
        <v>0.25</v>
      </c>
      <c r="S86" s="6">
        <f t="shared" si="18"/>
        <v>1</v>
      </c>
      <c r="T86" s="6">
        <f t="shared" si="19"/>
        <v>-0.75</v>
      </c>
    </row>
    <row r="87" spans="1:20" ht="9" hidden="1" outlineLevel="2">
      <c r="A87" s="5" t="s">
        <v>51</v>
      </c>
      <c r="B87" s="5" t="s">
        <v>52</v>
      </c>
      <c r="C87" s="5">
        <v>2</v>
      </c>
      <c r="D87" s="5">
        <v>3</v>
      </c>
      <c r="E87" s="5">
        <v>1</v>
      </c>
      <c r="F87" s="6">
        <v>0</v>
      </c>
      <c r="G87" s="5">
        <v>2</v>
      </c>
      <c r="M87" s="5">
        <v>1</v>
      </c>
      <c r="N87" s="5">
        <v>1</v>
      </c>
      <c r="P87" s="6">
        <v>1</v>
      </c>
      <c r="R87" s="6">
        <f t="shared" si="17"/>
        <v>1.25</v>
      </c>
      <c r="S87" s="6">
        <f t="shared" si="18"/>
        <v>2</v>
      </c>
      <c r="T87" s="6">
        <f t="shared" si="19"/>
        <v>-0.75</v>
      </c>
    </row>
    <row r="88" spans="1:20" ht="9" hidden="1" outlineLevel="2">
      <c r="A88" s="5" t="s">
        <v>161</v>
      </c>
      <c r="B88" s="5" t="s">
        <v>52</v>
      </c>
      <c r="C88" s="5">
        <v>1</v>
      </c>
      <c r="D88" s="5">
        <v>1</v>
      </c>
      <c r="F88" s="6">
        <v>0</v>
      </c>
      <c r="G88" s="5">
        <v>1</v>
      </c>
      <c r="P88" s="6">
        <v>0</v>
      </c>
      <c r="R88" s="6">
        <f t="shared" si="17"/>
        <v>0</v>
      </c>
      <c r="S88" s="6">
        <f t="shared" si="18"/>
        <v>1</v>
      </c>
      <c r="T88" s="6">
        <f t="shared" si="19"/>
        <v>-1</v>
      </c>
    </row>
    <row r="89" spans="1:20" ht="9" hidden="1" outlineLevel="2">
      <c r="A89" s="5" t="s">
        <v>129</v>
      </c>
      <c r="B89" s="5" t="s">
        <v>52</v>
      </c>
      <c r="C89" s="5">
        <v>1</v>
      </c>
      <c r="D89" s="5">
        <v>2</v>
      </c>
      <c r="E89" s="5">
        <v>1</v>
      </c>
      <c r="F89" s="6">
        <v>1</v>
      </c>
      <c r="P89" s="6">
        <v>0</v>
      </c>
      <c r="R89" s="6">
        <f t="shared" si="17"/>
        <v>0</v>
      </c>
      <c r="S89" s="6">
        <f t="shared" si="18"/>
        <v>1</v>
      </c>
      <c r="T89" s="6">
        <f t="shared" si="19"/>
        <v>-1</v>
      </c>
    </row>
    <row r="90" spans="1:20" ht="9" hidden="1" outlineLevel="2">
      <c r="A90" s="5" t="s">
        <v>215</v>
      </c>
      <c r="B90" s="5" t="s">
        <v>52</v>
      </c>
      <c r="C90" s="5">
        <v>1</v>
      </c>
      <c r="D90" s="5">
        <v>1</v>
      </c>
      <c r="F90" s="6">
        <v>1</v>
      </c>
      <c r="P90" s="6">
        <v>0</v>
      </c>
      <c r="R90" s="6">
        <f t="shared" si="17"/>
        <v>0</v>
      </c>
      <c r="S90" s="6">
        <f t="shared" si="18"/>
        <v>1</v>
      </c>
      <c r="T90" s="6">
        <f t="shared" si="19"/>
        <v>-1</v>
      </c>
    </row>
    <row r="91" spans="1:20" ht="9" hidden="1" outlineLevel="2">
      <c r="A91" s="5" t="s">
        <v>168</v>
      </c>
      <c r="B91" s="5" t="s">
        <v>52</v>
      </c>
      <c r="C91" s="5">
        <v>4</v>
      </c>
      <c r="D91" s="5">
        <v>16</v>
      </c>
      <c r="E91" s="5">
        <v>12</v>
      </c>
      <c r="F91" s="6">
        <v>0</v>
      </c>
      <c r="G91" s="5">
        <v>2</v>
      </c>
      <c r="J91" s="5">
        <v>1</v>
      </c>
      <c r="K91" s="5">
        <v>0</v>
      </c>
      <c r="L91" s="5">
        <v>1</v>
      </c>
      <c r="P91" s="6">
        <v>0</v>
      </c>
      <c r="R91" s="6">
        <f t="shared" si="17"/>
        <v>1</v>
      </c>
      <c r="S91" s="6">
        <f t="shared" si="18"/>
        <v>2</v>
      </c>
      <c r="T91" s="6">
        <f t="shared" si="19"/>
        <v>-1</v>
      </c>
    </row>
    <row r="92" spans="1:20" ht="9" hidden="1" outlineLevel="2">
      <c r="A92" s="5" t="s">
        <v>110</v>
      </c>
      <c r="B92" s="5" t="s">
        <v>52</v>
      </c>
      <c r="C92" s="5">
        <v>5</v>
      </c>
      <c r="D92" s="5">
        <v>15</v>
      </c>
      <c r="E92" s="5">
        <v>10</v>
      </c>
      <c r="F92" s="6">
        <v>3</v>
      </c>
      <c r="G92" s="5">
        <v>1</v>
      </c>
      <c r="J92" s="5">
        <v>1</v>
      </c>
      <c r="K92" s="5">
        <v>0</v>
      </c>
      <c r="L92" s="5">
        <v>1</v>
      </c>
      <c r="N92" s="5">
        <v>1</v>
      </c>
      <c r="P92" s="6">
        <v>1</v>
      </c>
      <c r="R92" s="6">
        <f t="shared" si="17"/>
        <v>2</v>
      </c>
      <c r="S92" s="6">
        <f t="shared" si="18"/>
        <v>4</v>
      </c>
      <c r="T92" s="6">
        <f t="shared" si="19"/>
        <v>-2</v>
      </c>
    </row>
    <row r="93" spans="1:20" ht="9" hidden="1" outlineLevel="2">
      <c r="A93" s="5" t="s">
        <v>239</v>
      </c>
      <c r="B93" s="5" t="s">
        <v>52</v>
      </c>
      <c r="C93" s="5">
        <v>5</v>
      </c>
      <c r="D93" s="5">
        <v>14</v>
      </c>
      <c r="E93" s="5">
        <v>9</v>
      </c>
      <c r="F93" s="6">
        <v>2</v>
      </c>
      <c r="G93" s="5">
        <v>3</v>
      </c>
      <c r="J93" s="5">
        <v>3</v>
      </c>
      <c r="K93" s="5">
        <v>0</v>
      </c>
      <c r="L93" s="5">
        <v>3</v>
      </c>
      <c r="P93" s="6">
        <v>0</v>
      </c>
      <c r="R93" s="6">
        <f t="shared" si="17"/>
        <v>3</v>
      </c>
      <c r="S93" s="6">
        <f t="shared" si="18"/>
        <v>5</v>
      </c>
      <c r="T93" s="6">
        <f t="shared" si="19"/>
        <v>-2</v>
      </c>
    </row>
    <row r="94" spans="1:20" ht="9" hidden="1" outlineLevel="2">
      <c r="A94" s="5" t="s">
        <v>200</v>
      </c>
      <c r="B94" s="5" t="s">
        <v>52</v>
      </c>
      <c r="C94" s="5">
        <v>4</v>
      </c>
      <c r="D94" s="5">
        <v>11</v>
      </c>
      <c r="E94" s="5">
        <v>8</v>
      </c>
      <c r="F94" s="6">
        <v>0</v>
      </c>
      <c r="G94" s="5">
        <v>3</v>
      </c>
      <c r="M94" s="5">
        <v>1</v>
      </c>
      <c r="P94" s="6">
        <v>0</v>
      </c>
      <c r="R94" s="6">
        <f t="shared" si="17"/>
        <v>0.25</v>
      </c>
      <c r="S94" s="6">
        <f t="shared" si="18"/>
        <v>3</v>
      </c>
      <c r="T94" s="6">
        <f t="shared" si="19"/>
        <v>-2.75</v>
      </c>
    </row>
    <row r="95" spans="1:20" ht="9" hidden="1" outlineLevel="2">
      <c r="A95" s="5" t="s">
        <v>244</v>
      </c>
      <c r="B95" s="5" t="s">
        <v>52</v>
      </c>
      <c r="C95" s="5">
        <v>4</v>
      </c>
      <c r="D95" s="5">
        <v>7</v>
      </c>
      <c r="E95" s="5">
        <v>4</v>
      </c>
      <c r="F95" s="6">
        <v>1</v>
      </c>
      <c r="G95" s="5">
        <v>2</v>
      </c>
      <c r="I95" s="5">
        <v>1</v>
      </c>
      <c r="P95" s="6">
        <v>0</v>
      </c>
      <c r="R95" s="6">
        <f t="shared" si="17"/>
        <v>0</v>
      </c>
      <c r="S95" s="6">
        <f t="shared" si="18"/>
        <v>3.5</v>
      </c>
      <c r="T95" s="6">
        <f t="shared" si="19"/>
        <v>-3.5</v>
      </c>
    </row>
    <row r="96" spans="1:21" ht="9" outlineLevel="1" collapsed="1">
      <c r="A96" s="5"/>
      <c r="B96" s="3" t="s">
        <v>311</v>
      </c>
      <c r="C96" s="5">
        <f aca="true" t="shared" si="20" ref="C96:T96">SUBTOTAL(9,C80:C95)</f>
        <v>48</v>
      </c>
      <c r="D96" s="5">
        <f t="shared" si="20"/>
        <v>132</v>
      </c>
      <c r="E96" s="5">
        <f t="shared" si="20"/>
        <v>94</v>
      </c>
      <c r="F96" s="6">
        <f t="shared" si="20"/>
        <v>12</v>
      </c>
      <c r="G96" s="5">
        <f t="shared" si="20"/>
        <v>20</v>
      </c>
      <c r="H96" s="6">
        <f t="shared" si="20"/>
        <v>0</v>
      </c>
      <c r="I96" s="5">
        <f t="shared" si="20"/>
        <v>1</v>
      </c>
      <c r="J96" s="6">
        <f t="shared" si="20"/>
        <v>19</v>
      </c>
      <c r="K96" s="6">
        <f t="shared" si="20"/>
        <v>1</v>
      </c>
      <c r="L96" s="6">
        <f t="shared" si="20"/>
        <v>18</v>
      </c>
      <c r="M96" s="6">
        <f t="shared" si="20"/>
        <v>8</v>
      </c>
      <c r="N96" s="6">
        <f t="shared" si="20"/>
        <v>5</v>
      </c>
      <c r="O96" s="6">
        <f t="shared" si="20"/>
        <v>0</v>
      </c>
      <c r="P96" s="6">
        <f t="shared" si="20"/>
        <v>5</v>
      </c>
      <c r="Q96" s="6">
        <f t="shared" si="20"/>
        <v>0</v>
      </c>
      <c r="R96" s="6">
        <f t="shared" si="20"/>
        <v>27</v>
      </c>
      <c r="S96" s="6">
        <f t="shared" si="20"/>
        <v>32.5</v>
      </c>
      <c r="T96" s="6">
        <f t="shared" si="20"/>
        <v>-5.5</v>
      </c>
      <c r="U96" s="6">
        <v>-5.5</v>
      </c>
    </row>
    <row r="97" spans="1:20" ht="9" hidden="1" outlineLevel="2">
      <c r="A97" s="5" t="s">
        <v>249</v>
      </c>
      <c r="B97" s="5" t="s">
        <v>71</v>
      </c>
      <c r="C97" s="5">
        <v>5</v>
      </c>
      <c r="D97" s="5">
        <v>13</v>
      </c>
      <c r="E97" s="5">
        <v>10</v>
      </c>
      <c r="F97" s="6">
        <v>1</v>
      </c>
      <c r="J97" s="5">
        <v>5</v>
      </c>
      <c r="K97" s="5">
        <v>4</v>
      </c>
      <c r="L97" s="5">
        <v>1</v>
      </c>
      <c r="M97" s="5">
        <v>2</v>
      </c>
      <c r="N97" s="5">
        <v>1</v>
      </c>
      <c r="P97" s="6">
        <v>1</v>
      </c>
      <c r="R97" s="6">
        <f>(K97*2)+(L97*1)+(M97*0.25)+(O97*0.5)+(P97*1)+(Q97*0.15)</f>
        <v>10.5</v>
      </c>
      <c r="S97" s="6">
        <f>(F97*1)+(G97*1)+(H97*0.5)+(I97*0.5)</f>
        <v>1</v>
      </c>
      <c r="T97" s="6">
        <f>R97-S97</f>
        <v>9.5</v>
      </c>
    </row>
    <row r="98" spans="1:20" ht="9" hidden="1" outlineLevel="2">
      <c r="A98" s="5" t="s">
        <v>123</v>
      </c>
      <c r="B98" s="5" t="s">
        <v>71</v>
      </c>
      <c r="C98" s="5">
        <v>1</v>
      </c>
      <c r="D98" s="5">
        <v>12</v>
      </c>
      <c r="E98" s="5">
        <v>9</v>
      </c>
      <c r="F98" s="6">
        <v>0</v>
      </c>
      <c r="P98" s="6">
        <v>0</v>
      </c>
      <c r="R98" s="6">
        <f>(K98*2)+(L98*1)+(M98*0.25)+(O98*0.5)+(P98*1)+(Q98*0.15)</f>
        <v>0</v>
      </c>
      <c r="S98" s="6">
        <f>(F98*1)+(G98*1)+(H98*0.5)+(I98*0.5)</f>
        <v>0</v>
      </c>
      <c r="T98" s="6">
        <f>R98-S98</f>
        <v>0</v>
      </c>
    </row>
    <row r="99" spans="1:20" ht="9" hidden="1" outlineLevel="2">
      <c r="A99" s="5" t="s">
        <v>70</v>
      </c>
      <c r="B99" s="5" t="s">
        <v>71</v>
      </c>
      <c r="C99" s="5">
        <v>3</v>
      </c>
      <c r="D99" s="5">
        <v>7</v>
      </c>
      <c r="E99" s="5">
        <v>5</v>
      </c>
      <c r="F99" s="6">
        <v>0</v>
      </c>
      <c r="G99" s="5">
        <v>1</v>
      </c>
      <c r="M99" s="5">
        <v>1</v>
      </c>
      <c r="P99" s="6">
        <v>0</v>
      </c>
      <c r="R99" s="6">
        <f>(K99*2)+(L99*1)+(M99*0.25)+(O99*0.5)+(P99*1)+(Q99*0.15)</f>
        <v>0.25</v>
      </c>
      <c r="S99" s="6">
        <f>(F99*1)+(G99*1)+(H99*0.5)+(I99*0.5)</f>
        <v>1</v>
      </c>
      <c r="T99" s="6">
        <f>R99-S99</f>
        <v>-0.75</v>
      </c>
    </row>
    <row r="100" spans="1:20" ht="9" hidden="1" outlineLevel="2">
      <c r="A100" s="5" t="s">
        <v>89</v>
      </c>
      <c r="B100" s="5" t="s">
        <v>71</v>
      </c>
      <c r="C100" s="5">
        <v>3</v>
      </c>
      <c r="D100" s="5">
        <v>5</v>
      </c>
      <c r="E100" s="5">
        <v>2</v>
      </c>
      <c r="F100" s="6">
        <v>2</v>
      </c>
      <c r="G100" s="5">
        <v>1</v>
      </c>
      <c r="J100" s="5">
        <v>1</v>
      </c>
      <c r="K100" s="5">
        <v>1</v>
      </c>
      <c r="L100" s="5">
        <v>0</v>
      </c>
      <c r="P100" s="6">
        <v>0</v>
      </c>
      <c r="R100" s="6">
        <f>(K100*2)+(L100*1)+(M100*0.25)+(O100*0.5)+(P100*1)+(Q100*0.15)</f>
        <v>2</v>
      </c>
      <c r="S100" s="6">
        <f>(F100*1)+(G100*1)+(H100*0.5)+(I100*0.5)</f>
        <v>3</v>
      </c>
      <c r="T100" s="6">
        <f>R100-S100</f>
        <v>-1</v>
      </c>
    </row>
    <row r="101" spans="1:21" ht="9" outlineLevel="1" collapsed="1">
      <c r="A101" s="5"/>
      <c r="B101" s="3" t="s">
        <v>307</v>
      </c>
      <c r="C101" s="5">
        <f aca="true" t="shared" si="21" ref="C101:T101">SUBTOTAL(9,C97:C100)</f>
        <v>12</v>
      </c>
      <c r="D101" s="5">
        <f t="shared" si="21"/>
        <v>37</v>
      </c>
      <c r="E101" s="5">
        <f t="shared" si="21"/>
        <v>26</v>
      </c>
      <c r="F101" s="6">
        <f t="shared" si="21"/>
        <v>3</v>
      </c>
      <c r="G101" s="5">
        <f t="shared" si="21"/>
        <v>2</v>
      </c>
      <c r="H101" s="6">
        <f t="shared" si="21"/>
        <v>0</v>
      </c>
      <c r="I101" s="6">
        <f t="shared" si="21"/>
        <v>0</v>
      </c>
      <c r="J101" s="5">
        <f t="shared" si="21"/>
        <v>6</v>
      </c>
      <c r="K101" s="5">
        <f t="shared" si="21"/>
        <v>5</v>
      </c>
      <c r="L101" s="5">
        <f t="shared" si="21"/>
        <v>1</v>
      </c>
      <c r="M101" s="6">
        <f t="shared" si="21"/>
        <v>3</v>
      </c>
      <c r="N101" s="6">
        <f t="shared" si="21"/>
        <v>1</v>
      </c>
      <c r="O101" s="6">
        <f t="shared" si="21"/>
        <v>0</v>
      </c>
      <c r="P101" s="6">
        <f t="shared" si="21"/>
        <v>1</v>
      </c>
      <c r="Q101" s="6">
        <f t="shared" si="21"/>
        <v>0</v>
      </c>
      <c r="R101" s="6">
        <f t="shared" si="21"/>
        <v>12.75</v>
      </c>
      <c r="S101" s="6">
        <f t="shared" si="21"/>
        <v>5</v>
      </c>
      <c r="T101" s="6">
        <f t="shared" si="21"/>
        <v>7.75</v>
      </c>
      <c r="U101" s="6">
        <v>7.75</v>
      </c>
    </row>
    <row r="102" spans="1:20" ht="9" hidden="1" outlineLevel="2">
      <c r="A102" s="5" t="s">
        <v>179</v>
      </c>
      <c r="B102" s="5" t="s">
        <v>27</v>
      </c>
      <c r="C102" s="5">
        <v>5</v>
      </c>
      <c r="D102" s="5">
        <v>21</v>
      </c>
      <c r="E102" s="5">
        <v>19</v>
      </c>
      <c r="F102" s="6">
        <v>1</v>
      </c>
      <c r="G102" s="5">
        <v>1</v>
      </c>
      <c r="J102" s="5">
        <v>6</v>
      </c>
      <c r="K102" s="5">
        <v>4</v>
      </c>
      <c r="L102" s="5">
        <v>2</v>
      </c>
      <c r="N102" s="5">
        <v>3</v>
      </c>
      <c r="P102" s="6">
        <v>3</v>
      </c>
      <c r="R102" s="6">
        <f aca="true" t="shared" si="22" ref="R102:R116">(K102*2)+(L102*1)+(M102*0.25)+(O102*0.5)+(P102*1)+(Q102*0.15)</f>
        <v>13</v>
      </c>
      <c r="S102" s="6">
        <f aca="true" t="shared" si="23" ref="S102:S116">(F102*1)+(G102*1)+(H102*0.5)+(I102*0.5)</f>
        <v>2</v>
      </c>
      <c r="T102" s="6">
        <f aca="true" t="shared" si="24" ref="T102:T116">R102-S102</f>
        <v>11</v>
      </c>
    </row>
    <row r="103" spans="1:20" ht="9" hidden="1" outlineLevel="2">
      <c r="A103" s="5" t="s">
        <v>83</v>
      </c>
      <c r="B103" s="5" t="s">
        <v>27</v>
      </c>
      <c r="C103" s="5">
        <v>5</v>
      </c>
      <c r="D103" s="5">
        <v>18</v>
      </c>
      <c r="E103" s="5">
        <v>16</v>
      </c>
      <c r="F103" s="6">
        <v>2</v>
      </c>
      <c r="J103" s="5">
        <v>4</v>
      </c>
      <c r="K103" s="5">
        <v>3</v>
      </c>
      <c r="L103" s="5">
        <v>1</v>
      </c>
      <c r="M103" s="5">
        <v>2</v>
      </c>
      <c r="N103" s="5">
        <v>1</v>
      </c>
      <c r="P103" s="6">
        <v>1</v>
      </c>
      <c r="R103" s="6">
        <f t="shared" si="22"/>
        <v>8.5</v>
      </c>
      <c r="S103" s="6">
        <f t="shared" si="23"/>
        <v>2</v>
      </c>
      <c r="T103" s="6">
        <f t="shared" si="24"/>
        <v>6.5</v>
      </c>
    </row>
    <row r="104" spans="1:20" ht="9" hidden="1" outlineLevel="2">
      <c r="A104" s="5" t="s">
        <v>217</v>
      </c>
      <c r="B104" s="5" t="s">
        <v>27</v>
      </c>
      <c r="C104" s="5">
        <v>5</v>
      </c>
      <c r="D104" s="5">
        <v>19</v>
      </c>
      <c r="E104" s="5">
        <v>12</v>
      </c>
      <c r="F104" s="6">
        <v>1</v>
      </c>
      <c r="J104" s="5">
        <v>3</v>
      </c>
      <c r="K104" s="5">
        <v>2</v>
      </c>
      <c r="L104" s="5">
        <v>1</v>
      </c>
      <c r="N104" s="5">
        <v>2</v>
      </c>
      <c r="P104" s="6">
        <v>2</v>
      </c>
      <c r="R104" s="6">
        <f t="shared" si="22"/>
        <v>7</v>
      </c>
      <c r="S104" s="6">
        <f t="shared" si="23"/>
        <v>1</v>
      </c>
      <c r="T104" s="6">
        <f t="shared" si="24"/>
        <v>6</v>
      </c>
    </row>
    <row r="105" spans="1:20" ht="9" hidden="1" outlineLevel="2">
      <c r="A105" s="5" t="s">
        <v>148</v>
      </c>
      <c r="B105" s="5" t="s">
        <v>27</v>
      </c>
      <c r="C105" s="5">
        <v>5</v>
      </c>
      <c r="D105" s="5">
        <v>24</v>
      </c>
      <c r="E105" s="5">
        <v>22</v>
      </c>
      <c r="F105" s="6">
        <v>0</v>
      </c>
      <c r="G105" s="5">
        <v>1</v>
      </c>
      <c r="I105" s="5">
        <v>1</v>
      </c>
      <c r="J105" s="5">
        <v>2</v>
      </c>
      <c r="K105" s="5">
        <v>1</v>
      </c>
      <c r="L105" s="5">
        <v>1</v>
      </c>
      <c r="M105" s="5">
        <v>2</v>
      </c>
      <c r="N105" s="5">
        <v>1</v>
      </c>
      <c r="P105" s="6">
        <v>1</v>
      </c>
      <c r="R105" s="6">
        <f t="shared" si="22"/>
        <v>4.5</v>
      </c>
      <c r="S105" s="6">
        <f t="shared" si="23"/>
        <v>1.5</v>
      </c>
      <c r="T105" s="6">
        <f t="shared" si="24"/>
        <v>3</v>
      </c>
    </row>
    <row r="106" spans="1:20" ht="9" hidden="1" outlineLevel="2">
      <c r="A106" s="5" t="s">
        <v>248</v>
      </c>
      <c r="B106" s="5" t="s">
        <v>27</v>
      </c>
      <c r="C106" s="5">
        <v>4</v>
      </c>
      <c r="D106" s="5">
        <v>14</v>
      </c>
      <c r="E106" s="5">
        <v>11</v>
      </c>
      <c r="F106" s="6">
        <v>3</v>
      </c>
      <c r="J106" s="5">
        <v>1</v>
      </c>
      <c r="K106" s="5">
        <v>0</v>
      </c>
      <c r="L106" s="5">
        <v>1</v>
      </c>
      <c r="N106" s="5">
        <v>4</v>
      </c>
      <c r="P106" s="6">
        <v>4</v>
      </c>
      <c r="R106" s="6">
        <f t="shared" si="22"/>
        <v>5</v>
      </c>
      <c r="S106" s="6">
        <f t="shared" si="23"/>
        <v>3</v>
      </c>
      <c r="T106" s="6">
        <f t="shared" si="24"/>
        <v>2</v>
      </c>
    </row>
    <row r="107" spans="1:20" ht="9" hidden="1" outlineLevel="2">
      <c r="A107" s="5" t="s">
        <v>79</v>
      </c>
      <c r="B107" s="5" t="s">
        <v>27</v>
      </c>
      <c r="C107" s="5">
        <v>4</v>
      </c>
      <c r="D107" s="5">
        <v>14</v>
      </c>
      <c r="E107" s="5">
        <v>13</v>
      </c>
      <c r="F107" s="6">
        <v>0</v>
      </c>
      <c r="G107" s="5">
        <v>1</v>
      </c>
      <c r="J107" s="5">
        <v>2</v>
      </c>
      <c r="K107" s="5">
        <v>0</v>
      </c>
      <c r="L107" s="5">
        <v>2</v>
      </c>
      <c r="M107" s="5">
        <v>3</v>
      </c>
      <c r="P107" s="6">
        <v>0</v>
      </c>
      <c r="R107" s="6">
        <f t="shared" si="22"/>
        <v>2.75</v>
      </c>
      <c r="S107" s="6">
        <f t="shared" si="23"/>
        <v>1</v>
      </c>
      <c r="T107" s="6">
        <f t="shared" si="24"/>
        <v>1.75</v>
      </c>
    </row>
    <row r="108" spans="1:20" ht="9" hidden="1" outlineLevel="2">
      <c r="A108" s="5" t="s">
        <v>68</v>
      </c>
      <c r="B108" s="5" t="s">
        <v>27</v>
      </c>
      <c r="C108" s="5">
        <v>5</v>
      </c>
      <c r="D108" s="5">
        <v>18</v>
      </c>
      <c r="E108" s="5">
        <v>17</v>
      </c>
      <c r="F108" s="6">
        <v>0</v>
      </c>
      <c r="G108" s="5">
        <v>1</v>
      </c>
      <c r="J108" s="5">
        <v>2</v>
      </c>
      <c r="K108" s="5">
        <v>0</v>
      </c>
      <c r="L108" s="5">
        <v>2</v>
      </c>
      <c r="M108" s="5">
        <v>3</v>
      </c>
      <c r="P108" s="6">
        <v>0</v>
      </c>
      <c r="R108" s="6">
        <f t="shared" si="22"/>
        <v>2.75</v>
      </c>
      <c r="S108" s="6">
        <f t="shared" si="23"/>
        <v>1</v>
      </c>
      <c r="T108" s="6">
        <f t="shared" si="24"/>
        <v>1.75</v>
      </c>
    </row>
    <row r="109" spans="1:20" ht="9" hidden="1" outlineLevel="2">
      <c r="A109" s="5" t="s">
        <v>160</v>
      </c>
      <c r="B109" s="5" t="s">
        <v>27</v>
      </c>
      <c r="C109" s="5">
        <v>3</v>
      </c>
      <c r="D109" s="5">
        <v>8</v>
      </c>
      <c r="E109" s="5">
        <v>5</v>
      </c>
      <c r="F109" s="6">
        <v>0</v>
      </c>
      <c r="G109" s="5">
        <v>1</v>
      </c>
      <c r="M109" s="5">
        <v>1</v>
      </c>
      <c r="N109" s="5">
        <v>2</v>
      </c>
      <c r="P109" s="6">
        <v>2</v>
      </c>
      <c r="R109" s="6">
        <f t="shared" si="22"/>
        <v>2.25</v>
      </c>
      <c r="S109" s="6">
        <f t="shared" si="23"/>
        <v>1</v>
      </c>
      <c r="T109" s="6">
        <f t="shared" si="24"/>
        <v>1.25</v>
      </c>
    </row>
    <row r="110" spans="1:20" ht="9" hidden="1" outlineLevel="2">
      <c r="A110" s="5" t="s">
        <v>143</v>
      </c>
      <c r="B110" s="5" t="s">
        <v>27</v>
      </c>
      <c r="C110" s="5">
        <v>1</v>
      </c>
      <c r="D110" s="5">
        <v>3</v>
      </c>
      <c r="E110" s="5">
        <v>2</v>
      </c>
      <c r="F110" s="6">
        <v>0</v>
      </c>
      <c r="P110" s="6">
        <v>0</v>
      </c>
      <c r="R110" s="6">
        <f t="shared" si="22"/>
        <v>0</v>
      </c>
      <c r="S110" s="6">
        <f t="shared" si="23"/>
        <v>0</v>
      </c>
      <c r="T110" s="6">
        <f t="shared" si="24"/>
        <v>0</v>
      </c>
    </row>
    <row r="111" spans="1:20" ht="9" hidden="1" outlineLevel="2">
      <c r="A111" s="5" t="s">
        <v>145</v>
      </c>
      <c r="B111" s="5" t="s">
        <v>27</v>
      </c>
      <c r="C111" s="5">
        <v>1</v>
      </c>
      <c r="D111" s="5">
        <v>2</v>
      </c>
      <c r="E111" s="5">
        <v>2</v>
      </c>
      <c r="F111" s="6">
        <v>0</v>
      </c>
      <c r="P111" s="6">
        <v>0</v>
      </c>
      <c r="R111" s="6">
        <f t="shared" si="22"/>
        <v>0</v>
      </c>
      <c r="S111" s="6">
        <f t="shared" si="23"/>
        <v>0</v>
      </c>
      <c r="T111" s="6">
        <f t="shared" si="24"/>
        <v>0</v>
      </c>
    </row>
    <row r="112" spans="1:20" ht="9" hidden="1" outlineLevel="2">
      <c r="A112" s="5" t="s">
        <v>26</v>
      </c>
      <c r="B112" s="5" t="s">
        <v>27</v>
      </c>
      <c r="C112" s="5">
        <v>3</v>
      </c>
      <c r="D112" s="5">
        <v>8</v>
      </c>
      <c r="E112" s="5">
        <v>6</v>
      </c>
      <c r="F112" s="6">
        <v>1</v>
      </c>
      <c r="P112" s="6">
        <v>0</v>
      </c>
      <c r="R112" s="6">
        <f t="shared" si="22"/>
        <v>0</v>
      </c>
      <c r="S112" s="6">
        <f t="shared" si="23"/>
        <v>1</v>
      </c>
      <c r="T112" s="6">
        <f t="shared" si="24"/>
        <v>-1</v>
      </c>
    </row>
    <row r="113" spans="1:20" ht="9" hidden="1" outlineLevel="2">
      <c r="A113" s="5" t="s">
        <v>80</v>
      </c>
      <c r="B113" s="5" t="s">
        <v>27</v>
      </c>
      <c r="C113" s="5">
        <v>4</v>
      </c>
      <c r="D113" s="5">
        <v>16</v>
      </c>
      <c r="E113" s="5">
        <v>14</v>
      </c>
      <c r="F113" s="6">
        <v>2</v>
      </c>
      <c r="P113" s="6">
        <v>0</v>
      </c>
      <c r="R113" s="6">
        <f t="shared" si="22"/>
        <v>0</v>
      </c>
      <c r="S113" s="6">
        <f t="shared" si="23"/>
        <v>2</v>
      </c>
      <c r="T113" s="6">
        <f t="shared" si="24"/>
        <v>-2</v>
      </c>
    </row>
    <row r="114" spans="1:20" ht="9" hidden="1" outlineLevel="2">
      <c r="A114" s="5" t="s">
        <v>44</v>
      </c>
      <c r="B114" s="5" t="s">
        <v>27</v>
      </c>
      <c r="C114" s="5">
        <v>5</v>
      </c>
      <c r="D114" s="5">
        <v>15</v>
      </c>
      <c r="E114" s="5">
        <v>10</v>
      </c>
      <c r="F114" s="6">
        <v>3</v>
      </c>
      <c r="G114" s="5">
        <v>2</v>
      </c>
      <c r="J114" s="5">
        <v>1</v>
      </c>
      <c r="K114" s="5">
        <v>1</v>
      </c>
      <c r="L114" s="5">
        <v>0</v>
      </c>
      <c r="M114" s="5">
        <v>1</v>
      </c>
      <c r="P114" s="6">
        <v>0</v>
      </c>
      <c r="R114" s="6">
        <f t="shared" si="22"/>
        <v>2.25</v>
      </c>
      <c r="S114" s="6">
        <f t="shared" si="23"/>
        <v>5</v>
      </c>
      <c r="T114" s="6">
        <f t="shared" si="24"/>
        <v>-2.75</v>
      </c>
    </row>
    <row r="115" spans="1:20" ht="9" hidden="1" outlineLevel="2">
      <c r="A115" s="5" t="s">
        <v>234</v>
      </c>
      <c r="B115" s="5" t="s">
        <v>27</v>
      </c>
      <c r="C115" s="5">
        <v>4</v>
      </c>
      <c r="D115" s="5">
        <v>7</v>
      </c>
      <c r="E115" s="5">
        <v>4</v>
      </c>
      <c r="F115" s="6">
        <v>1</v>
      </c>
      <c r="G115" s="5">
        <v>2</v>
      </c>
      <c r="P115" s="6">
        <v>0</v>
      </c>
      <c r="R115" s="6">
        <f t="shared" si="22"/>
        <v>0</v>
      </c>
      <c r="S115" s="6">
        <f t="shared" si="23"/>
        <v>3</v>
      </c>
      <c r="T115" s="6">
        <f t="shared" si="24"/>
        <v>-3</v>
      </c>
    </row>
    <row r="116" spans="1:20" ht="9" hidden="1" outlineLevel="2">
      <c r="A116" s="5" t="s">
        <v>137</v>
      </c>
      <c r="B116" s="5" t="s">
        <v>27</v>
      </c>
      <c r="C116" s="5">
        <v>5</v>
      </c>
      <c r="D116" s="5">
        <v>8</v>
      </c>
      <c r="E116" s="5">
        <v>3</v>
      </c>
      <c r="F116" s="6">
        <v>2</v>
      </c>
      <c r="G116" s="5">
        <v>3</v>
      </c>
      <c r="M116" s="5">
        <v>1</v>
      </c>
      <c r="P116" s="6">
        <v>0</v>
      </c>
      <c r="R116" s="6">
        <f t="shared" si="22"/>
        <v>0.25</v>
      </c>
      <c r="S116" s="6">
        <f t="shared" si="23"/>
        <v>5</v>
      </c>
      <c r="T116" s="6">
        <f t="shared" si="24"/>
        <v>-4.75</v>
      </c>
    </row>
    <row r="117" spans="1:21" ht="9" outlineLevel="1" collapsed="1">
      <c r="A117" s="5"/>
      <c r="B117" s="3" t="s">
        <v>305</v>
      </c>
      <c r="C117" s="5">
        <f aca="true" t="shared" si="25" ref="C117:T117">SUBTOTAL(9,C102:C116)</f>
        <v>59</v>
      </c>
      <c r="D117" s="5">
        <f t="shared" si="25"/>
        <v>195</v>
      </c>
      <c r="E117" s="5">
        <f t="shared" si="25"/>
        <v>156</v>
      </c>
      <c r="F117" s="6">
        <f t="shared" si="25"/>
        <v>16</v>
      </c>
      <c r="G117" s="5">
        <f t="shared" si="25"/>
        <v>12</v>
      </c>
      <c r="H117" s="6">
        <f t="shared" si="25"/>
        <v>0</v>
      </c>
      <c r="I117" s="6">
        <f t="shared" si="25"/>
        <v>1</v>
      </c>
      <c r="J117" s="6">
        <f t="shared" si="25"/>
        <v>21</v>
      </c>
      <c r="K117" s="6">
        <f t="shared" si="25"/>
        <v>11</v>
      </c>
      <c r="L117" s="6">
        <f t="shared" si="25"/>
        <v>10</v>
      </c>
      <c r="M117" s="5">
        <f t="shared" si="25"/>
        <v>13</v>
      </c>
      <c r="N117" s="6">
        <f t="shared" si="25"/>
        <v>13</v>
      </c>
      <c r="O117" s="6">
        <f t="shared" si="25"/>
        <v>0</v>
      </c>
      <c r="P117" s="6">
        <f t="shared" si="25"/>
        <v>13</v>
      </c>
      <c r="Q117" s="6">
        <f t="shared" si="25"/>
        <v>0</v>
      </c>
      <c r="R117" s="6">
        <f t="shared" si="25"/>
        <v>48.25</v>
      </c>
      <c r="S117" s="6">
        <f t="shared" si="25"/>
        <v>28.5</v>
      </c>
      <c r="T117" s="6">
        <f t="shared" si="25"/>
        <v>19.75</v>
      </c>
      <c r="U117" s="6">
        <v>19.75</v>
      </c>
    </row>
    <row r="118" spans="1:20" ht="9" hidden="1" outlineLevel="2">
      <c r="A118" s="5" t="s">
        <v>242</v>
      </c>
      <c r="B118" s="5" t="s">
        <v>22</v>
      </c>
      <c r="C118" s="5">
        <v>5</v>
      </c>
      <c r="D118" s="5">
        <v>16</v>
      </c>
      <c r="E118" s="5">
        <v>10</v>
      </c>
      <c r="F118" s="6">
        <v>2</v>
      </c>
      <c r="J118" s="5">
        <v>4</v>
      </c>
      <c r="K118" s="5">
        <v>2</v>
      </c>
      <c r="L118" s="5">
        <v>2</v>
      </c>
      <c r="M118" s="5">
        <v>2</v>
      </c>
      <c r="N118" s="5">
        <v>4</v>
      </c>
      <c r="P118" s="6">
        <v>4</v>
      </c>
      <c r="R118" s="6">
        <f>(K118*2)+(L118*1)+(M118*0.25)+(O118*0.5)+(P118*1)+(Q118*0.15)</f>
        <v>10.5</v>
      </c>
      <c r="S118" s="6">
        <f>(F118*1)+(G118*1)+(H118*0.5)+(I118*0.5)</f>
        <v>2</v>
      </c>
      <c r="T118" s="6">
        <f>R118-S118</f>
        <v>8.5</v>
      </c>
    </row>
    <row r="119" spans="1:20" ht="9" hidden="1" outlineLevel="2">
      <c r="A119" s="5" t="s">
        <v>124</v>
      </c>
      <c r="B119" s="5" t="s">
        <v>22</v>
      </c>
      <c r="C119" s="5">
        <v>5</v>
      </c>
      <c r="D119" s="5">
        <v>13</v>
      </c>
      <c r="E119" s="5">
        <v>8</v>
      </c>
      <c r="F119" s="6">
        <v>4</v>
      </c>
      <c r="J119" s="5">
        <v>3</v>
      </c>
      <c r="K119" s="5">
        <v>1</v>
      </c>
      <c r="L119" s="5">
        <v>2</v>
      </c>
      <c r="M119" s="5">
        <v>2</v>
      </c>
      <c r="P119" s="6">
        <v>0</v>
      </c>
      <c r="R119" s="6">
        <f>(K119*2)+(L119*1)+(M119*0.25)+(O119*0.5)+(P119*1)+(Q119*0.15)</f>
        <v>4.5</v>
      </c>
      <c r="S119" s="6">
        <f>(F119*1)+(G119*1)+(H119*0.5)+(I119*0.5)</f>
        <v>4</v>
      </c>
      <c r="T119" s="6">
        <f>R119-S119</f>
        <v>0.5</v>
      </c>
    </row>
    <row r="120" spans="1:20" ht="9" hidden="1" outlineLevel="2">
      <c r="A120" s="5" t="s">
        <v>156</v>
      </c>
      <c r="B120" s="5" t="s">
        <v>22</v>
      </c>
      <c r="C120" s="5">
        <v>4</v>
      </c>
      <c r="D120" s="5">
        <v>9</v>
      </c>
      <c r="E120" s="5">
        <v>7</v>
      </c>
      <c r="F120" s="6">
        <v>1</v>
      </c>
      <c r="G120" s="5">
        <v>1</v>
      </c>
      <c r="J120" s="5">
        <v>1</v>
      </c>
      <c r="K120" s="5">
        <v>0</v>
      </c>
      <c r="L120" s="5">
        <v>1</v>
      </c>
      <c r="P120" s="6">
        <v>0</v>
      </c>
      <c r="R120" s="6">
        <f>(K120*2)+(L120*1)+(M120*0.25)+(O120*0.5)+(P120*1)+(Q120*0.15)</f>
        <v>1</v>
      </c>
      <c r="S120" s="6">
        <f>(F120*1)+(G120*1)+(H120*0.5)+(I120*0.5)</f>
        <v>2</v>
      </c>
      <c r="T120" s="6">
        <f>R120-S120</f>
        <v>-1</v>
      </c>
    </row>
    <row r="121" spans="1:20" ht="9" hidden="1" outlineLevel="2">
      <c r="A121" s="5" t="s">
        <v>21</v>
      </c>
      <c r="B121" s="5" t="s">
        <v>22</v>
      </c>
      <c r="C121" s="5">
        <v>5</v>
      </c>
      <c r="D121" s="5">
        <v>10</v>
      </c>
      <c r="E121" s="5">
        <v>5</v>
      </c>
      <c r="F121" s="6">
        <v>2</v>
      </c>
      <c r="G121" s="5">
        <v>3</v>
      </c>
      <c r="M121" s="5">
        <v>1</v>
      </c>
      <c r="N121" s="5">
        <v>1</v>
      </c>
      <c r="P121" s="6">
        <v>1</v>
      </c>
      <c r="R121" s="6">
        <f>(K121*2)+(L121*1)+(M121*0.25)+(O121*0.5)+(P121*1)+(Q121*0.15)</f>
        <v>1.25</v>
      </c>
      <c r="S121" s="6">
        <f>(F121*1)+(G121*1)+(H121*0.5)+(I121*0.5)</f>
        <v>5</v>
      </c>
      <c r="T121" s="6">
        <f>R121-S121</f>
        <v>-3.75</v>
      </c>
    </row>
    <row r="122" spans="1:21" ht="9" outlineLevel="1" collapsed="1">
      <c r="A122" s="5"/>
      <c r="B122" s="3" t="s">
        <v>308</v>
      </c>
      <c r="C122" s="5">
        <f aca="true" t="shared" si="26" ref="C122:T122">SUBTOTAL(9,C118:C121)</f>
        <v>19</v>
      </c>
      <c r="D122" s="5">
        <f t="shared" si="26"/>
        <v>48</v>
      </c>
      <c r="E122" s="5">
        <f t="shared" si="26"/>
        <v>30</v>
      </c>
      <c r="F122" s="6">
        <f t="shared" si="26"/>
        <v>9</v>
      </c>
      <c r="G122" s="5">
        <f t="shared" si="26"/>
        <v>4</v>
      </c>
      <c r="H122" s="6">
        <f t="shared" si="26"/>
        <v>0</v>
      </c>
      <c r="I122" s="6">
        <f t="shared" si="26"/>
        <v>0</v>
      </c>
      <c r="J122" s="6">
        <f t="shared" si="26"/>
        <v>8</v>
      </c>
      <c r="K122" s="6">
        <f t="shared" si="26"/>
        <v>3</v>
      </c>
      <c r="L122" s="6">
        <f t="shared" si="26"/>
        <v>5</v>
      </c>
      <c r="M122" s="5">
        <f t="shared" si="26"/>
        <v>5</v>
      </c>
      <c r="N122" s="5">
        <f t="shared" si="26"/>
        <v>5</v>
      </c>
      <c r="O122" s="6">
        <f t="shared" si="26"/>
        <v>0</v>
      </c>
      <c r="P122" s="6">
        <f t="shared" si="26"/>
        <v>5</v>
      </c>
      <c r="Q122" s="6">
        <f t="shared" si="26"/>
        <v>0</v>
      </c>
      <c r="R122" s="6">
        <f t="shared" si="26"/>
        <v>17.25</v>
      </c>
      <c r="S122" s="6">
        <f t="shared" si="26"/>
        <v>13</v>
      </c>
      <c r="T122" s="6">
        <f t="shared" si="26"/>
        <v>4.25</v>
      </c>
      <c r="U122" s="6">
        <v>4.25</v>
      </c>
    </row>
    <row r="123" spans="1:20" ht="9" hidden="1" outlineLevel="2">
      <c r="A123" s="5" t="s">
        <v>134</v>
      </c>
      <c r="B123" s="5" t="s">
        <v>13</v>
      </c>
      <c r="C123" s="5">
        <v>5</v>
      </c>
      <c r="D123" s="5">
        <v>19</v>
      </c>
      <c r="E123" s="5">
        <v>15</v>
      </c>
      <c r="F123" s="6">
        <v>1</v>
      </c>
      <c r="G123" s="5">
        <v>3</v>
      </c>
      <c r="I123" s="5">
        <v>1</v>
      </c>
      <c r="J123" s="5">
        <v>8</v>
      </c>
      <c r="K123" s="5">
        <v>0</v>
      </c>
      <c r="L123" s="5">
        <v>8</v>
      </c>
      <c r="M123" s="5">
        <v>4</v>
      </c>
      <c r="P123" s="6">
        <v>0</v>
      </c>
      <c r="R123" s="6">
        <f aca="true" t="shared" si="27" ref="R123:R138">(K123*2)+(L123*1)+(M123*0.25)+(O123*0.5)+(P123*1)+(Q123*0.15)</f>
        <v>9</v>
      </c>
      <c r="S123" s="6">
        <f aca="true" t="shared" si="28" ref="S123:S138">(F123*1)+(G123*1)+(H123*0.5)+(I123*0.5)</f>
        <v>4.5</v>
      </c>
      <c r="T123" s="6">
        <f aca="true" t="shared" si="29" ref="T123:T138">R123-S123</f>
        <v>4.5</v>
      </c>
    </row>
    <row r="124" spans="1:20" ht="9" hidden="1" outlineLevel="2">
      <c r="A124" s="5" t="s">
        <v>164</v>
      </c>
      <c r="B124" s="5" t="s">
        <v>13</v>
      </c>
      <c r="C124" s="5">
        <v>3</v>
      </c>
      <c r="D124" s="5">
        <v>4</v>
      </c>
      <c r="E124" s="5">
        <v>3</v>
      </c>
      <c r="F124" s="6">
        <v>0</v>
      </c>
      <c r="G124" s="5">
        <v>1</v>
      </c>
      <c r="J124" s="5">
        <v>3</v>
      </c>
      <c r="K124" s="5">
        <v>0</v>
      </c>
      <c r="L124" s="5">
        <v>3</v>
      </c>
      <c r="M124" s="5">
        <v>3</v>
      </c>
      <c r="P124" s="6">
        <v>0</v>
      </c>
      <c r="R124" s="6">
        <f t="shared" si="27"/>
        <v>3.75</v>
      </c>
      <c r="S124" s="6">
        <f t="shared" si="28"/>
        <v>1</v>
      </c>
      <c r="T124" s="6">
        <f t="shared" si="29"/>
        <v>2.75</v>
      </c>
    </row>
    <row r="125" spans="1:20" ht="9" hidden="1" outlineLevel="2">
      <c r="A125" s="5" t="s">
        <v>67</v>
      </c>
      <c r="B125" s="5" t="s">
        <v>13</v>
      </c>
      <c r="C125" s="5">
        <v>4</v>
      </c>
      <c r="D125" s="5">
        <v>9</v>
      </c>
      <c r="E125" s="5">
        <v>9</v>
      </c>
      <c r="F125" s="6">
        <v>0</v>
      </c>
      <c r="J125" s="5">
        <v>2</v>
      </c>
      <c r="K125" s="5">
        <v>0</v>
      </c>
      <c r="L125" s="5">
        <v>2</v>
      </c>
      <c r="M125" s="5">
        <v>1</v>
      </c>
      <c r="P125" s="6">
        <v>0</v>
      </c>
      <c r="R125" s="6">
        <f t="shared" si="27"/>
        <v>2.25</v>
      </c>
      <c r="S125" s="6">
        <f t="shared" si="28"/>
        <v>0</v>
      </c>
      <c r="T125" s="6">
        <f t="shared" si="29"/>
        <v>2.25</v>
      </c>
    </row>
    <row r="126" spans="1:20" ht="9" hidden="1" outlineLevel="2">
      <c r="A126" s="5" t="s">
        <v>107</v>
      </c>
      <c r="B126" s="5" t="s">
        <v>13</v>
      </c>
      <c r="C126" s="5">
        <v>1</v>
      </c>
      <c r="D126" s="5">
        <v>4</v>
      </c>
      <c r="E126" s="5">
        <v>4</v>
      </c>
      <c r="F126" s="6">
        <v>0</v>
      </c>
      <c r="J126" s="5">
        <v>1</v>
      </c>
      <c r="K126" s="5">
        <v>0</v>
      </c>
      <c r="L126" s="5">
        <v>1</v>
      </c>
      <c r="P126" s="6">
        <v>0</v>
      </c>
      <c r="R126" s="6">
        <f t="shared" si="27"/>
        <v>1</v>
      </c>
      <c r="S126" s="6">
        <f t="shared" si="28"/>
        <v>0</v>
      </c>
      <c r="T126" s="6">
        <f t="shared" si="29"/>
        <v>1</v>
      </c>
    </row>
    <row r="127" spans="1:20" ht="9" hidden="1" outlineLevel="2">
      <c r="A127" s="5" t="s">
        <v>220</v>
      </c>
      <c r="B127" s="5" t="s">
        <v>13</v>
      </c>
      <c r="C127" s="5">
        <v>1</v>
      </c>
      <c r="D127" s="5">
        <v>1</v>
      </c>
      <c r="E127" s="5">
        <v>1</v>
      </c>
      <c r="F127" s="6">
        <v>0</v>
      </c>
      <c r="J127" s="5">
        <v>1</v>
      </c>
      <c r="K127" s="5">
        <v>0</v>
      </c>
      <c r="L127" s="5">
        <v>1</v>
      </c>
      <c r="P127" s="6">
        <v>0</v>
      </c>
      <c r="R127" s="6">
        <f t="shared" si="27"/>
        <v>1</v>
      </c>
      <c r="S127" s="6">
        <f t="shared" si="28"/>
        <v>0</v>
      </c>
      <c r="T127" s="6">
        <f t="shared" si="29"/>
        <v>1</v>
      </c>
    </row>
    <row r="128" spans="1:20" ht="9" hidden="1" outlineLevel="2">
      <c r="A128" s="5" t="s">
        <v>35</v>
      </c>
      <c r="B128" s="5" t="s">
        <v>13</v>
      </c>
      <c r="C128" s="5">
        <v>4</v>
      </c>
      <c r="D128" s="5">
        <v>9</v>
      </c>
      <c r="E128" s="5">
        <v>8</v>
      </c>
      <c r="F128" s="6">
        <v>0</v>
      </c>
      <c r="M128" s="5">
        <v>1</v>
      </c>
      <c r="P128" s="6">
        <v>0</v>
      </c>
      <c r="R128" s="6">
        <f t="shared" si="27"/>
        <v>0.25</v>
      </c>
      <c r="S128" s="6">
        <f t="shared" si="28"/>
        <v>0</v>
      </c>
      <c r="T128" s="6">
        <f t="shared" si="29"/>
        <v>0.25</v>
      </c>
    </row>
    <row r="129" spans="1:20" ht="9" hidden="1" outlineLevel="2">
      <c r="A129" s="5" t="s">
        <v>167</v>
      </c>
      <c r="B129" s="5" t="s">
        <v>13</v>
      </c>
      <c r="C129" s="5">
        <v>5</v>
      </c>
      <c r="D129" s="5">
        <v>22</v>
      </c>
      <c r="E129" s="5">
        <v>8</v>
      </c>
      <c r="F129" s="6">
        <v>0</v>
      </c>
      <c r="P129" s="6">
        <v>0</v>
      </c>
      <c r="R129" s="6">
        <f t="shared" si="27"/>
        <v>0</v>
      </c>
      <c r="S129" s="6">
        <f t="shared" si="28"/>
        <v>0</v>
      </c>
      <c r="T129" s="6">
        <f t="shared" si="29"/>
        <v>0</v>
      </c>
    </row>
    <row r="130" spans="1:20" ht="9" hidden="1" outlineLevel="2">
      <c r="A130" s="5" t="s">
        <v>158</v>
      </c>
      <c r="B130" s="5" t="s">
        <v>13</v>
      </c>
      <c r="C130" s="5">
        <v>5</v>
      </c>
      <c r="D130" s="5">
        <v>16</v>
      </c>
      <c r="E130" s="5">
        <v>10</v>
      </c>
      <c r="F130" s="6">
        <v>0</v>
      </c>
      <c r="G130" s="5">
        <v>1</v>
      </c>
      <c r="M130" s="5">
        <v>3</v>
      </c>
      <c r="P130" s="6">
        <v>0</v>
      </c>
      <c r="R130" s="6">
        <f t="shared" si="27"/>
        <v>0.75</v>
      </c>
      <c r="S130" s="6">
        <f t="shared" si="28"/>
        <v>1</v>
      </c>
      <c r="T130" s="6">
        <f t="shared" si="29"/>
        <v>-0.25</v>
      </c>
    </row>
    <row r="131" spans="1:20" ht="9" hidden="1" outlineLevel="2">
      <c r="A131" s="5" t="s">
        <v>247</v>
      </c>
      <c r="B131" s="5" t="s">
        <v>13</v>
      </c>
      <c r="C131" s="5">
        <v>3</v>
      </c>
      <c r="D131" s="5">
        <v>7</v>
      </c>
      <c r="E131" s="5">
        <v>6</v>
      </c>
      <c r="F131" s="6">
        <v>0</v>
      </c>
      <c r="G131" s="5">
        <v>1</v>
      </c>
      <c r="I131" s="5">
        <v>1</v>
      </c>
      <c r="J131" s="5">
        <v>1</v>
      </c>
      <c r="K131" s="5">
        <v>0</v>
      </c>
      <c r="L131" s="5">
        <v>1</v>
      </c>
      <c r="M131" s="5">
        <v>1</v>
      </c>
      <c r="P131" s="6">
        <v>0</v>
      </c>
      <c r="R131" s="6">
        <f t="shared" si="27"/>
        <v>1.25</v>
      </c>
      <c r="S131" s="6">
        <f t="shared" si="28"/>
        <v>1.5</v>
      </c>
      <c r="T131" s="6">
        <f t="shared" si="29"/>
        <v>-0.25</v>
      </c>
    </row>
    <row r="132" spans="1:20" ht="9" hidden="1" outlineLevel="2">
      <c r="A132" s="5" t="s">
        <v>48</v>
      </c>
      <c r="B132" s="5" t="s">
        <v>13</v>
      </c>
      <c r="C132" s="5">
        <v>3</v>
      </c>
      <c r="D132" s="5">
        <v>6</v>
      </c>
      <c r="E132" s="5">
        <v>5</v>
      </c>
      <c r="F132" s="6">
        <v>1</v>
      </c>
      <c r="M132" s="5">
        <v>1</v>
      </c>
      <c r="P132" s="6">
        <v>0</v>
      </c>
      <c r="R132" s="6">
        <f t="shared" si="27"/>
        <v>0.25</v>
      </c>
      <c r="S132" s="6">
        <f t="shared" si="28"/>
        <v>1</v>
      </c>
      <c r="T132" s="6">
        <f t="shared" si="29"/>
        <v>-0.75</v>
      </c>
    </row>
    <row r="133" spans="1:20" ht="9" hidden="1" outlineLevel="2">
      <c r="A133" s="5" t="s">
        <v>136</v>
      </c>
      <c r="B133" s="5" t="s">
        <v>13</v>
      </c>
      <c r="C133" s="5">
        <v>3</v>
      </c>
      <c r="D133" s="5">
        <v>6</v>
      </c>
      <c r="E133" s="5">
        <v>1</v>
      </c>
      <c r="F133" s="6">
        <v>0</v>
      </c>
      <c r="G133" s="5">
        <v>1</v>
      </c>
      <c r="I133" s="5">
        <v>1</v>
      </c>
      <c r="P133" s="6">
        <v>0</v>
      </c>
      <c r="R133" s="6">
        <f t="shared" si="27"/>
        <v>0</v>
      </c>
      <c r="S133" s="6">
        <f t="shared" si="28"/>
        <v>1.5</v>
      </c>
      <c r="T133" s="6">
        <f t="shared" si="29"/>
        <v>-1.5</v>
      </c>
    </row>
    <row r="134" spans="1:20" ht="9" hidden="1" outlineLevel="2">
      <c r="A134" s="5" t="s">
        <v>32</v>
      </c>
      <c r="B134" s="5" t="s">
        <v>13</v>
      </c>
      <c r="C134" s="5">
        <v>4</v>
      </c>
      <c r="D134" s="5">
        <v>9</v>
      </c>
      <c r="E134" s="5">
        <v>8</v>
      </c>
      <c r="F134" s="6">
        <v>0</v>
      </c>
      <c r="G134" s="5">
        <v>1</v>
      </c>
      <c r="I134" s="5">
        <v>1</v>
      </c>
      <c r="P134" s="6">
        <v>0</v>
      </c>
      <c r="R134" s="6">
        <f t="shared" si="27"/>
        <v>0</v>
      </c>
      <c r="S134" s="6">
        <f t="shared" si="28"/>
        <v>1.5</v>
      </c>
      <c r="T134" s="6">
        <f t="shared" si="29"/>
        <v>-1.5</v>
      </c>
    </row>
    <row r="135" spans="1:20" ht="9" hidden="1" outlineLevel="2">
      <c r="A135" s="5" t="s">
        <v>100</v>
      </c>
      <c r="B135" s="5" t="s">
        <v>13</v>
      </c>
      <c r="C135" s="5">
        <v>5</v>
      </c>
      <c r="D135" s="5">
        <v>12</v>
      </c>
      <c r="E135" s="5">
        <v>9</v>
      </c>
      <c r="F135" s="6">
        <v>0</v>
      </c>
      <c r="G135" s="5">
        <v>3</v>
      </c>
      <c r="I135" s="5">
        <v>2</v>
      </c>
      <c r="J135" s="5">
        <v>2</v>
      </c>
      <c r="K135" s="5">
        <v>0</v>
      </c>
      <c r="L135" s="5">
        <v>2</v>
      </c>
      <c r="P135" s="6">
        <v>0</v>
      </c>
      <c r="R135" s="6">
        <f t="shared" si="27"/>
        <v>2</v>
      </c>
      <c r="S135" s="6">
        <f t="shared" si="28"/>
        <v>4</v>
      </c>
      <c r="T135" s="6">
        <f t="shared" si="29"/>
        <v>-2</v>
      </c>
    </row>
    <row r="136" spans="1:20" ht="9" hidden="1" outlineLevel="2">
      <c r="A136" s="5" t="s">
        <v>127</v>
      </c>
      <c r="B136" s="5" t="s">
        <v>13</v>
      </c>
      <c r="C136" s="5">
        <v>4</v>
      </c>
      <c r="D136" s="5">
        <v>11</v>
      </c>
      <c r="E136" s="5">
        <v>9</v>
      </c>
      <c r="F136" s="6">
        <v>0</v>
      </c>
      <c r="G136" s="5">
        <v>2</v>
      </c>
      <c r="I136" s="5">
        <v>2</v>
      </c>
      <c r="M136" s="5">
        <v>1</v>
      </c>
      <c r="P136" s="6">
        <v>0</v>
      </c>
      <c r="R136" s="6">
        <f t="shared" si="27"/>
        <v>0.25</v>
      </c>
      <c r="S136" s="6">
        <f t="shared" si="28"/>
        <v>3</v>
      </c>
      <c r="T136" s="6">
        <f t="shared" si="29"/>
        <v>-2.75</v>
      </c>
    </row>
    <row r="137" spans="1:20" ht="9" hidden="1" outlineLevel="2">
      <c r="A137" s="5" t="s">
        <v>12</v>
      </c>
      <c r="B137" s="5" t="s">
        <v>13</v>
      </c>
      <c r="C137" s="5">
        <v>3</v>
      </c>
      <c r="D137" s="5">
        <v>5</v>
      </c>
      <c r="E137" s="5">
        <v>3</v>
      </c>
      <c r="F137" s="6">
        <v>0</v>
      </c>
      <c r="G137" s="5">
        <v>2</v>
      </c>
      <c r="I137" s="5">
        <v>2</v>
      </c>
      <c r="P137" s="6">
        <v>0</v>
      </c>
      <c r="R137" s="6">
        <f t="shared" si="27"/>
        <v>0</v>
      </c>
      <c r="S137" s="6">
        <f t="shared" si="28"/>
        <v>3</v>
      </c>
      <c r="T137" s="6">
        <f t="shared" si="29"/>
        <v>-3</v>
      </c>
    </row>
    <row r="138" spans="1:20" ht="9" hidden="1" outlineLevel="2">
      <c r="A138" s="5" t="s">
        <v>236</v>
      </c>
      <c r="B138" s="5" t="s">
        <v>13</v>
      </c>
      <c r="C138" s="5">
        <v>5</v>
      </c>
      <c r="D138" s="5">
        <v>7</v>
      </c>
      <c r="E138" s="5">
        <v>4</v>
      </c>
      <c r="F138" s="6">
        <v>2</v>
      </c>
      <c r="G138" s="5">
        <v>1</v>
      </c>
      <c r="I138" s="5">
        <v>1</v>
      </c>
      <c r="M138" s="5">
        <v>2</v>
      </c>
      <c r="P138" s="6">
        <v>0</v>
      </c>
      <c r="R138" s="6">
        <f t="shared" si="27"/>
        <v>0.5</v>
      </c>
      <c r="S138" s="6">
        <f t="shared" si="28"/>
        <v>3.5</v>
      </c>
      <c r="T138" s="6">
        <f t="shared" si="29"/>
        <v>-3</v>
      </c>
    </row>
    <row r="139" spans="1:22" ht="9" outlineLevel="1" collapsed="1">
      <c r="A139" s="5"/>
      <c r="B139" s="3" t="s">
        <v>315</v>
      </c>
      <c r="C139" s="5">
        <f aca="true" t="shared" si="30" ref="C139:T139">SUBTOTAL(9,C123:C138)</f>
        <v>58</v>
      </c>
      <c r="D139" s="5">
        <f t="shared" si="30"/>
        <v>147</v>
      </c>
      <c r="E139" s="5">
        <f t="shared" si="30"/>
        <v>103</v>
      </c>
      <c r="F139" s="6">
        <f t="shared" si="30"/>
        <v>4</v>
      </c>
      <c r="G139" s="5">
        <f t="shared" si="30"/>
        <v>16</v>
      </c>
      <c r="H139" s="6">
        <f t="shared" si="30"/>
        <v>0</v>
      </c>
      <c r="I139" s="5">
        <f t="shared" si="30"/>
        <v>11</v>
      </c>
      <c r="J139" s="6">
        <f t="shared" si="30"/>
        <v>18</v>
      </c>
      <c r="K139" s="6">
        <f t="shared" si="30"/>
        <v>0</v>
      </c>
      <c r="L139" s="6">
        <f t="shared" si="30"/>
        <v>18</v>
      </c>
      <c r="M139" s="5">
        <f t="shared" si="30"/>
        <v>17</v>
      </c>
      <c r="N139" s="6">
        <f t="shared" si="30"/>
        <v>0</v>
      </c>
      <c r="O139" s="6">
        <f t="shared" si="30"/>
        <v>0</v>
      </c>
      <c r="P139" s="6">
        <f t="shared" si="30"/>
        <v>0</v>
      </c>
      <c r="Q139" s="6">
        <f t="shared" si="30"/>
        <v>0</v>
      </c>
      <c r="R139" s="6">
        <f t="shared" si="30"/>
        <v>22.25</v>
      </c>
      <c r="S139" s="6">
        <f t="shared" si="30"/>
        <v>25.5</v>
      </c>
      <c r="T139" s="6">
        <f t="shared" si="30"/>
        <v>-3.25</v>
      </c>
      <c r="V139" s="6">
        <v>-3.25</v>
      </c>
    </row>
    <row r="140" spans="1:20" ht="9" hidden="1" outlineLevel="2">
      <c r="A140" s="5" t="s">
        <v>153</v>
      </c>
      <c r="B140" s="5" t="s">
        <v>30</v>
      </c>
      <c r="C140" s="5">
        <v>5</v>
      </c>
      <c r="D140" s="5">
        <v>7</v>
      </c>
      <c r="E140" s="5">
        <v>7</v>
      </c>
      <c r="F140" s="6">
        <v>0</v>
      </c>
      <c r="J140" s="5">
        <v>2</v>
      </c>
      <c r="K140" s="5">
        <v>0</v>
      </c>
      <c r="L140" s="5">
        <v>2</v>
      </c>
      <c r="M140" s="5">
        <v>2</v>
      </c>
      <c r="P140" s="6">
        <v>0</v>
      </c>
      <c r="Q140" s="5">
        <v>55</v>
      </c>
      <c r="R140" s="6">
        <f aca="true" t="shared" si="31" ref="R140:R148">(K140*2)+(L140*1)+(M140*0.25)+(O140*0.5)+(P140*1)+(Q140*0.15)</f>
        <v>10.75</v>
      </c>
      <c r="S140" s="6">
        <f aca="true" t="shared" si="32" ref="S140:S148">(F140*1)+(G140*1)+(H140*0.5)+(I140*0.5)</f>
        <v>0</v>
      </c>
      <c r="T140" s="6">
        <f aca="true" t="shared" si="33" ref="T140:T148">R140-S140</f>
        <v>10.75</v>
      </c>
    </row>
    <row r="141" spans="1:20" ht="9" hidden="1" outlineLevel="2">
      <c r="A141" s="5" t="s">
        <v>207</v>
      </c>
      <c r="B141" s="5" t="s">
        <v>30</v>
      </c>
      <c r="C141" s="5">
        <v>4</v>
      </c>
      <c r="D141" s="5">
        <v>9</v>
      </c>
      <c r="E141" s="5">
        <v>6</v>
      </c>
      <c r="F141" s="6">
        <v>0</v>
      </c>
      <c r="G141" s="5">
        <v>2</v>
      </c>
      <c r="I141" s="5">
        <v>2</v>
      </c>
      <c r="J141" s="5">
        <v>1</v>
      </c>
      <c r="K141" s="5">
        <v>0</v>
      </c>
      <c r="L141" s="5">
        <v>1</v>
      </c>
      <c r="M141" s="5">
        <v>2</v>
      </c>
      <c r="P141" s="6">
        <v>0</v>
      </c>
      <c r="Q141" s="5">
        <v>33</v>
      </c>
      <c r="R141" s="6">
        <f t="shared" si="31"/>
        <v>6.45</v>
      </c>
      <c r="S141" s="6">
        <f t="shared" si="32"/>
        <v>3</v>
      </c>
      <c r="T141" s="6">
        <f t="shared" si="33"/>
        <v>3.45</v>
      </c>
    </row>
    <row r="142" spans="1:20" ht="9" hidden="1" outlineLevel="2">
      <c r="A142" s="5" t="s">
        <v>69</v>
      </c>
      <c r="B142" s="5" t="s">
        <v>30</v>
      </c>
      <c r="C142" s="5">
        <v>5</v>
      </c>
      <c r="D142" s="5">
        <v>9</v>
      </c>
      <c r="E142" s="5">
        <v>7</v>
      </c>
      <c r="F142" s="6">
        <v>0</v>
      </c>
      <c r="G142" s="5">
        <v>1</v>
      </c>
      <c r="I142" s="5">
        <v>1</v>
      </c>
      <c r="J142" s="5">
        <v>1</v>
      </c>
      <c r="K142" s="5">
        <v>0</v>
      </c>
      <c r="L142" s="5">
        <v>1</v>
      </c>
      <c r="M142" s="5">
        <v>3</v>
      </c>
      <c r="P142" s="6">
        <v>0</v>
      </c>
      <c r="Q142" s="5">
        <v>21</v>
      </c>
      <c r="R142" s="6">
        <f t="shared" si="31"/>
        <v>4.9</v>
      </c>
      <c r="S142" s="6">
        <f t="shared" si="32"/>
        <v>1.5</v>
      </c>
      <c r="T142" s="6">
        <f t="shared" si="33"/>
        <v>3.4000000000000004</v>
      </c>
    </row>
    <row r="143" spans="1:20" ht="9" hidden="1" outlineLevel="2">
      <c r="A143" s="5" t="s">
        <v>186</v>
      </c>
      <c r="B143" s="5" t="s">
        <v>30</v>
      </c>
      <c r="C143" s="5">
        <v>3</v>
      </c>
      <c r="D143" s="5">
        <v>10</v>
      </c>
      <c r="E143" s="5">
        <v>8</v>
      </c>
      <c r="F143" s="6">
        <v>0</v>
      </c>
      <c r="M143" s="5">
        <v>1</v>
      </c>
      <c r="P143" s="6">
        <v>0</v>
      </c>
      <c r="Q143" s="5">
        <v>6</v>
      </c>
      <c r="R143" s="6">
        <f t="shared" si="31"/>
        <v>1.15</v>
      </c>
      <c r="S143" s="6">
        <f t="shared" si="32"/>
        <v>0</v>
      </c>
      <c r="T143" s="6">
        <f t="shared" si="33"/>
        <v>1.15</v>
      </c>
    </row>
    <row r="144" spans="1:20" ht="9" hidden="1" outlineLevel="2">
      <c r="A144" s="5" t="s">
        <v>29</v>
      </c>
      <c r="B144" s="5" t="s">
        <v>30</v>
      </c>
      <c r="C144" s="5">
        <v>1</v>
      </c>
      <c r="D144" s="5">
        <v>1</v>
      </c>
      <c r="E144" s="5">
        <v>1</v>
      </c>
      <c r="F144" s="6">
        <v>0</v>
      </c>
      <c r="P144" s="6">
        <v>0</v>
      </c>
      <c r="Q144" s="5">
        <v>1</v>
      </c>
      <c r="R144" s="6">
        <f t="shared" si="31"/>
        <v>0.15</v>
      </c>
      <c r="S144" s="6">
        <f t="shared" si="32"/>
        <v>0</v>
      </c>
      <c r="T144" s="6">
        <f t="shared" si="33"/>
        <v>0.15</v>
      </c>
    </row>
    <row r="145" spans="1:20" ht="9" hidden="1" outlineLevel="2">
      <c r="A145" s="5" t="s">
        <v>75</v>
      </c>
      <c r="B145" s="5" t="s">
        <v>30</v>
      </c>
      <c r="C145" s="5">
        <v>1</v>
      </c>
      <c r="D145" s="5">
        <v>2</v>
      </c>
      <c r="E145" s="5">
        <v>2</v>
      </c>
      <c r="F145" s="6">
        <v>0</v>
      </c>
      <c r="P145" s="6">
        <v>0</v>
      </c>
      <c r="R145" s="6">
        <f t="shared" si="31"/>
        <v>0</v>
      </c>
      <c r="S145" s="6">
        <f t="shared" si="32"/>
        <v>0</v>
      </c>
      <c r="T145" s="6">
        <f t="shared" si="33"/>
        <v>0</v>
      </c>
    </row>
    <row r="146" spans="1:20" ht="9" hidden="1" outlineLevel="2">
      <c r="A146" s="5" t="s">
        <v>96</v>
      </c>
      <c r="B146" s="5" t="s">
        <v>30</v>
      </c>
      <c r="C146" s="5">
        <v>4</v>
      </c>
      <c r="D146" s="5">
        <v>8</v>
      </c>
      <c r="E146" s="5">
        <v>5</v>
      </c>
      <c r="F146" s="6">
        <v>0</v>
      </c>
      <c r="G146" s="5">
        <v>3</v>
      </c>
      <c r="I146" s="5">
        <v>2</v>
      </c>
      <c r="J146" s="5">
        <v>2</v>
      </c>
      <c r="K146" s="5">
        <v>0</v>
      </c>
      <c r="L146" s="5">
        <v>2</v>
      </c>
      <c r="M146" s="5">
        <v>1</v>
      </c>
      <c r="P146" s="6">
        <v>0</v>
      </c>
      <c r="R146" s="6">
        <f t="shared" si="31"/>
        <v>2.25</v>
      </c>
      <c r="S146" s="6">
        <f t="shared" si="32"/>
        <v>4</v>
      </c>
      <c r="T146" s="6">
        <f t="shared" si="33"/>
        <v>-1.75</v>
      </c>
    </row>
    <row r="147" spans="1:20" ht="9" hidden="1" outlineLevel="2">
      <c r="A147" s="5" t="s">
        <v>141</v>
      </c>
      <c r="B147" s="5" t="s">
        <v>30</v>
      </c>
      <c r="C147" s="5">
        <v>4</v>
      </c>
      <c r="D147" s="5">
        <v>6</v>
      </c>
      <c r="E147" s="5">
        <v>3</v>
      </c>
      <c r="F147" s="6">
        <v>1</v>
      </c>
      <c r="G147" s="5">
        <v>4</v>
      </c>
      <c r="I147" s="5">
        <v>3</v>
      </c>
      <c r="J147" s="5">
        <v>2</v>
      </c>
      <c r="K147" s="5">
        <v>0</v>
      </c>
      <c r="L147" s="5">
        <v>2</v>
      </c>
      <c r="M147" s="5">
        <v>4</v>
      </c>
      <c r="P147" s="6">
        <v>0</v>
      </c>
      <c r="Q147" s="5">
        <v>11</v>
      </c>
      <c r="R147" s="6">
        <f t="shared" si="31"/>
        <v>4.65</v>
      </c>
      <c r="S147" s="6">
        <f t="shared" si="32"/>
        <v>6.5</v>
      </c>
      <c r="T147" s="6">
        <f t="shared" si="33"/>
        <v>-1.8499999999999996</v>
      </c>
    </row>
    <row r="148" spans="1:20" ht="9" hidden="1" outlineLevel="2">
      <c r="A148" s="5" t="s">
        <v>139</v>
      </c>
      <c r="B148" s="5" t="s">
        <v>30</v>
      </c>
      <c r="C148" s="5">
        <v>4</v>
      </c>
      <c r="D148" s="5">
        <v>10</v>
      </c>
      <c r="E148" s="5">
        <v>9</v>
      </c>
      <c r="F148" s="6">
        <v>1</v>
      </c>
      <c r="G148" s="5">
        <v>3</v>
      </c>
      <c r="I148" s="5">
        <v>2</v>
      </c>
      <c r="M148" s="5">
        <v>1</v>
      </c>
      <c r="P148" s="6">
        <v>0</v>
      </c>
      <c r="Q148" s="5">
        <v>6</v>
      </c>
      <c r="R148" s="6">
        <f t="shared" si="31"/>
        <v>1.15</v>
      </c>
      <c r="S148" s="6">
        <f t="shared" si="32"/>
        <v>5</v>
      </c>
      <c r="T148" s="6">
        <f t="shared" si="33"/>
        <v>-3.85</v>
      </c>
    </row>
    <row r="149" spans="1:22" ht="9" outlineLevel="1" collapsed="1">
      <c r="A149" s="5"/>
      <c r="B149" s="3" t="s">
        <v>306</v>
      </c>
      <c r="C149" s="5">
        <f aca="true" t="shared" si="34" ref="C149:T149">SUBTOTAL(9,C140:C148)</f>
        <v>31</v>
      </c>
      <c r="D149" s="5">
        <f t="shared" si="34"/>
        <v>62</v>
      </c>
      <c r="E149" s="5">
        <f t="shared" si="34"/>
        <v>48</v>
      </c>
      <c r="F149" s="6">
        <f t="shared" si="34"/>
        <v>2</v>
      </c>
      <c r="G149" s="5">
        <f t="shared" si="34"/>
        <v>13</v>
      </c>
      <c r="H149" s="6">
        <f t="shared" si="34"/>
        <v>0</v>
      </c>
      <c r="I149" s="5">
        <f t="shared" si="34"/>
        <v>10</v>
      </c>
      <c r="J149" s="6">
        <f t="shared" si="34"/>
        <v>8</v>
      </c>
      <c r="K149" s="6">
        <f t="shared" si="34"/>
        <v>0</v>
      </c>
      <c r="L149" s="6">
        <f t="shared" si="34"/>
        <v>8</v>
      </c>
      <c r="M149" s="5">
        <f t="shared" si="34"/>
        <v>14</v>
      </c>
      <c r="N149" s="6">
        <f t="shared" si="34"/>
        <v>0</v>
      </c>
      <c r="O149" s="6">
        <f t="shared" si="34"/>
        <v>0</v>
      </c>
      <c r="P149" s="6">
        <f t="shared" si="34"/>
        <v>0</v>
      </c>
      <c r="Q149" s="5">
        <f t="shared" si="34"/>
        <v>133</v>
      </c>
      <c r="R149" s="6">
        <f t="shared" si="34"/>
        <v>31.449999999999996</v>
      </c>
      <c r="S149" s="6">
        <f t="shared" si="34"/>
        <v>20</v>
      </c>
      <c r="T149" s="6">
        <f t="shared" si="34"/>
        <v>11.45</v>
      </c>
      <c r="V149" s="6">
        <v>11.45</v>
      </c>
    </row>
    <row r="150" spans="1:20" ht="9" hidden="1" outlineLevel="2">
      <c r="A150" s="5" t="s">
        <v>53</v>
      </c>
      <c r="B150" s="5" t="s">
        <v>54</v>
      </c>
      <c r="C150" s="5">
        <v>1</v>
      </c>
      <c r="D150" s="5">
        <v>1</v>
      </c>
      <c r="E150" s="5">
        <v>1</v>
      </c>
      <c r="F150" s="6">
        <v>0</v>
      </c>
      <c r="P150" s="6">
        <v>0</v>
      </c>
      <c r="Q150" s="5">
        <v>4</v>
      </c>
      <c r="R150" s="6">
        <f>(K150*2)+(L150*1)+(M150*0.25)+(O150*0.5)+(P150*1)+(Q150*0.15)</f>
        <v>0.6</v>
      </c>
      <c r="S150" s="6">
        <f>(F150*1)+(G150*1)+(H150*0.5)+(I150*0.5)</f>
        <v>0</v>
      </c>
      <c r="T150" s="6">
        <f>R150-S150</f>
        <v>0.6</v>
      </c>
    </row>
    <row r="151" spans="1:22" ht="9" outlineLevel="1" collapsed="1">
      <c r="A151" s="5"/>
      <c r="B151" s="3" t="s">
        <v>321</v>
      </c>
      <c r="C151" s="5">
        <f aca="true" t="shared" si="35" ref="C151:T151">SUBTOTAL(9,C150:C150)</f>
        <v>1</v>
      </c>
      <c r="D151" s="5">
        <f t="shared" si="35"/>
        <v>1</v>
      </c>
      <c r="E151" s="5">
        <f t="shared" si="35"/>
        <v>1</v>
      </c>
      <c r="F151" s="6">
        <f t="shared" si="35"/>
        <v>0</v>
      </c>
      <c r="G151" s="6">
        <f t="shared" si="35"/>
        <v>0</v>
      </c>
      <c r="H151" s="6">
        <f t="shared" si="35"/>
        <v>0</v>
      </c>
      <c r="I151" s="6">
        <f t="shared" si="35"/>
        <v>0</v>
      </c>
      <c r="J151" s="6">
        <f t="shared" si="35"/>
        <v>0</v>
      </c>
      <c r="K151" s="6">
        <f t="shared" si="35"/>
        <v>0</v>
      </c>
      <c r="L151" s="6">
        <f t="shared" si="35"/>
        <v>0</v>
      </c>
      <c r="M151" s="6">
        <f t="shared" si="35"/>
        <v>0</v>
      </c>
      <c r="N151" s="6">
        <f t="shared" si="35"/>
        <v>0</v>
      </c>
      <c r="O151" s="6">
        <f t="shared" si="35"/>
        <v>0</v>
      </c>
      <c r="P151" s="6">
        <f t="shared" si="35"/>
        <v>0</v>
      </c>
      <c r="Q151" s="5">
        <f t="shared" si="35"/>
        <v>4</v>
      </c>
      <c r="R151" s="6">
        <f t="shared" si="35"/>
        <v>0.6</v>
      </c>
      <c r="S151" s="6">
        <f t="shared" si="35"/>
        <v>0</v>
      </c>
      <c r="T151" s="6">
        <f t="shared" si="35"/>
        <v>0.6</v>
      </c>
      <c r="V151" s="6">
        <v>0.6</v>
      </c>
    </row>
    <row r="152" spans="1:20" ht="9" hidden="1" outlineLevel="2">
      <c r="A152" s="5" t="s">
        <v>163</v>
      </c>
      <c r="B152" s="5" t="s">
        <v>117</v>
      </c>
      <c r="C152" s="5">
        <v>5</v>
      </c>
      <c r="D152" s="5">
        <v>12</v>
      </c>
      <c r="E152" s="5">
        <v>9</v>
      </c>
      <c r="F152" s="6">
        <v>1</v>
      </c>
      <c r="G152" s="5">
        <v>1</v>
      </c>
      <c r="P152" s="6">
        <v>0</v>
      </c>
      <c r="R152" s="6">
        <f>(K152*2)+(L152*1)+(M152*0.25)+(O152*0.5)+(P152*1)+(Q152*0.15)</f>
        <v>0</v>
      </c>
      <c r="S152" s="6">
        <f>(F152*1)+(G152*1)+(H152*0.5)+(I152*0.5)</f>
        <v>2</v>
      </c>
      <c r="T152" s="6">
        <f>R152-S152</f>
        <v>-2</v>
      </c>
    </row>
    <row r="153" spans="1:20" ht="9" hidden="1" outlineLevel="2">
      <c r="A153" s="5" t="s">
        <v>116</v>
      </c>
      <c r="B153" s="5" t="s">
        <v>117</v>
      </c>
      <c r="C153" s="5">
        <v>3</v>
      </c>
      <c r="D153" s="5">
        <v>3</v>
      </c>
      <c r="E153" s="5">
        <v>1</v>
      </c>
      <c r="F153" s="6">
        <v>2</v>
      </c>
      <c r="G153" s="5">
        <v>1</v>
      </c>
      <c r="I153" s="5">
        <v>1</v>
      </c>
      <c r="P153" s="6">
        <v>0</v>
      </c>
      <c r="Q153" s="5">
        <v>1</v>
      </c>
      <c r="R153" s="6">
        <f>(K153*2)+(L153*1)+(M153*0.25)+(O153*0.5)+(P153*1)+(Q153*0.15)</f>
        <v>0.15</v>
      </c>
      <c r="S153" s="6">
        <f>(F153*1)+(G153*1)+(H153*0.5)+(I153*0.5)</f>
        <v>3.5</v>
      </c>
      <c r="T153" s="6">
        <f>R153-S153</f>
        <v>-3.35</v>
      </c>
    </row>
    <row r="154" spans="1:22" ht="9" outlineLevel="1" collapsed="1">
      <c r="A154" s="5"/>
      <c r="B154" s="3" t="s">
        <v>323</v>
      </c>
      <c r="C154" s="5">
        <f aca="true" t="shared" si="36" ref="C154:T154">SUBTOTAL(9,C152:C153)</f>
        <v>8</v>
      </c>
      <c r="D154" s="5">
        <f t="shared" si="36"/>
        <v>15</v>
      </c>
      <c r="E154" s="5">
        <f t="shared" si="36"/>
        <v>10</v>
      </c>
      <c r="F154" s="6">
        <f t="shared" si="36"/>
        <v>3</v>
      </c>
      <c r="G154" s="5">
        <f t="shared" si="36"/>
        <v>2</v>
      </c>
      <c r="H154" s="6">
        <f t="shared" si="36"/>
        <v>0</v>
      </c>
      <c r="I154" s="5">
        <f t="shared" si="36"/>
        <v>1</v>
      </c>
      <c r="J154" s="6">
        <f t="shared" si="36"/>
        <v>0</v>
      </c>
      <c r="K154" s="6">
        <f t="shared" si="36"/>
        <v>0</v>
      </c>
      <c r="L154" s="6">
        <f t="shared" si="36"/>
        <v>0</v>
      </c>
      <c r="M154" s="6">
        <f t="shared" si="36"/>
        <v>0</v>
      </c>
      <c r="N154" s="6">
        <f t="shared" si="36"/>
        <v>0</v>
      </c>
      <c r="O154" s="6">
        <f t="shared" si="36"/>
        <v>0</v>
      </c>
      <c r="P154" s="6">
        <f t="shared" si="36"/>
        <v>0</v>
      </c>
      <c r="Q154" s="5">
        <f t="shared" si="36"/>
        <v>1</v>
      </c>
      <c r="R154" s="6">
        <f t="shared" si="36"/>
        <v>0.15</v>
      </c>
      <c r="S154" s="6">
        <f t="shared" si="36"/>
        <v>5.5</v>
      </c>
      <c r="T154" s="6">
        <f t="shared" si="36"/>
        <v>-5.35</v>
      </c>
      <c r="V154" s="6">
        <v>-5.35</v>
      </c>
    </row>
    <row r="155" spans="1:20" ht="9" hidden="1" outlineLevel="2">
      <c r="A155" s="5" t="s">
        <v>125</v>
      </c>
      <c r="B155" s="5" t="s">
        <v>20</v>
      </c>
      <c r="C155" s="5">
        <v>3</v>
      </c>
      <c r="D155" s="5">
        <v>3</v>
      </c>
      <c r="E155" s="5">
        <v>2</v>
      </c>
      <c r="F155" s="6">
        <v>0</v>
      </c>
      <c r="G155" s="5">
        <v>1</v>
      </c>
      <c r="J155" s="5">
        <v>1</v>
      </c>
      <c r="K155" s="5">
        <v>1</v>
      </c>
      <c r="L155" s="5">
        <v>0</v>
      </c>
      <c r="P155" s="6">
        <v>0</v>
      </c>
      <c r="R155" s="6">
        <f aca="true" t="shared" si="37" ref="R155:R160">(K155*2)+(L155*1)+(M155*0.25)+(O155*0.5)+(P155*1)+(Q155*0.15)</f>
        <v>2</v>
      </c>
      <c r="S155" s="6">
        <f aca="true" t="shared" si="38" ref="S155:S160">(F155*1)+(G155*1)+(H155*0.5)+(I155*0.5)</f>
        <v>1</v>
      </c>
      <c r="T155" s="6">
        <f aca="true" t="shared" si="39" ref="T155:T160">R155-S155</f>
        <v>1</v>
      </c>
    </row>
    <row r="156" spans="1:20" ht="9" hidden="1" outlineLevel="2">
      <c r="A156" s="5" t="s">
        <v>138</v>
      </c>
      <c r="B156" s="5" t="s">
        <v>20</v>
      </c>
      <c r="C156" s="5">
        <v>3</v>
      </c>
      <c r="D156" s="5">
        <v>5</v>
      </c>
      <c r="E156" s="5">
        <v>3</v>
      </c>
      <c r="F156" s="6">
        <v>0</v>
      </c>
      <c r="G156" s="5">
        <v>1</v>
      </c>
      <c r="J156" s="5">
        <v>1</v>
      </c>
      <c r="K156" s="5">
        <v>1</v>
      </c>
      <c r="L156" s="5">
        <v>0</v>
      </c>
      <c r="P156" s="6">
        <v>0</v>
      </c>
      <c r="R156" s="6">
        <f t="shared" si="37"/>
        <v>2</v>
      </c>
      <c r="S156" s="6">
        <f t="shared" si="38"/>
        <v>1</v>
      </c>
      <c r="T156" s="6">
        <f t="shared" si="39"/>
        <v>1</v>
      </c>
    </row>
    <row r="157" spans="1:20" ht="9" hidden="1" outlineLevel="2">
      <c r="A157" s="5" t="s">
        <v>19</v>
      </c>
      <c r="B157" s="5" t="s">
        <v>20</v>
      </c>
      <c r="C157" s="5">
        <v>5</v>
      </c>
      <c r="D157" s="5">
        <v>8</v>
      </c>
      <c r="E157" s="5">
        <v>6</v>
      </c>
      <c r="F157" s="6">
        <v>0</v>
      </c>
      <c r="G157" s="5">
        <v>2</v>
      </c>
      <c r="M157" s="5">
        <v>1</v>
      </c>
      <c r="N157" s="5">
        <v>1</v>
      </c>
      <c r="P157" s="6">
        <v>1</v>
      </c>
      <c r="R157" s="6">
        <f t="shared" si="37"/>
        <v>1.25</v>
      </c>
      <c r="S157" s="6">
        <f t="shared" si="38"/>
        <v>2</v>
      </c>
      <c r="T157" s="6">
        <f t="shared" si="39"/>
        <v>-0.75</v>
      </c>
    </row>
    <row r="158" spans="1:20" ht="9" hidden="1" outlineLevel="2">
      <c r="A158" s="5" t="s">
        <v>64</v>
      </c>
      <c r="B158" s="5" t="s">
        <v>20</v>
      </c>
      <c r="C158" s="5">
        <v>4</v>
      </c>
      <c r="D158" s="5">
        <v>4</v>
      </c>
      <c r="E158" s="5">
        <v>2</v>
      </c>
      <c r="F158" s="6">
        <v>1</v>
      </c>
      <c r="G158" s="5">
        <v>1</v>
      </c>
      <c r="M158" s="5">
        <v>3</v>
      </c>
      <c r="P158" s="6">
        <v>0</v>
      </c>
      <c r="R158" s="6">
        <f t="shared" si="37"/>
        <v>0.75</v>
      </c>
      <c r="S158" s="6">
        <f t="shared" si="38"/>
        <v>2</v>
      </c>
      <c r="T158" s="6">
        <f t="shared" si="39"/>
        <v>-1.25</v>
      </c>
    </row>
    <row r="159" spans="1:20" ht="9" hidden="1" outlineLevel="2">
      <c r="A159" s="5" t="s">
        <v>140</v>
      </c>
      <c r="B159" s="5" t="s">
        <v>20</v>
      </c>
      <c r="C159" s="5">
        <v>4</v>
      </c>
      <c r="D159" s="5">
        <v>6</v>
      </c>
      <c r="E159" s="5">
        <v>4</v>
      </c>
      <c r="F159" s="6">
        <v>0</v>
      </c>
      <c r="G159" s="5">
        <v>2</v>
      </c>
      <c r="P159" s="6">
        <v>0</v>
      </c>
      <c r="R159" s="6">
        <f t="shared" si="37"/>
        <v>0</v>
      </c>
      <c r="S159" s="6">
        <f t="shared" si="38"/>
        <v>2</v>
      </c>
      <c r="T159" s="6">
        <f t="shared" si="39"/>
        <v>-2</v>
      </c>
    </row>
    <row r="160" spans="1:20" ht="9" hidden="1" outlineLevel="2">
      <c r="A160" s="5" t="s">
        <v>28</v>
      </c>
      <c r="B160" s="5" t="s">
        <v>20</v>
      </c>
      <c r="C160" s="5">
        <v>5</v>
      </c>
      <c r="D160" s="5">
        <v>6</v>
      </c>
      <c r="E160" s="5">
        <v>2</v>
      </c>
      <c r="F160" s="6">
        <v>0</v>
      </c>
      <c r="G160" s="5">
        <v>4</v>
      </c>
      <c r="J160" s="5">
        <v>1</v>
      </c>
      <c r="K160" s="5">
        <v>1</v>
      </c>
      <c r="L160" s="5">
        <v>0</v>
      </c>
      <c r="P160" s="6">
        <v>0</v>
      </c>
      <c r="R160" s="6">
        <f t="shared" si="37"/>
        <v>2</v>
      </c>
      <c r="S160" s="6">
        <f t="shared" si="38"/>
        <v>4</v>
      </c>
      <c r="T160" s="6">
        <f t="shared" si="39"/>
        <v>-2</v>
      </c>
    </row>
    <row r="161" spans="1:21" ht="9" outlineLevel="1" collapsed="1">
      <c r="A161" s="5"/>
      <c r="B161" s="3" t="s">
        <v>320</v>
      </c>
      <c r="C161" s="5">
        <f aca="true" t="shared" si="40" ref="C161:T161">SUBTOTAL(9,C155:C160)</f>
        <v>24</v>
      </c>
      <c r="D161" s="5">
        <f t="shared" si="40"/>
        <v>32</v>
      </c>
      <c r="E161" s="5">
        <f t="shared" si="40"/>
        <v>19</v>
      </c>
      <c r="F161" s="6">
        <f t="shared" si="40"/>
        <v>1</v>
      </c>
      <c r="G161" s="5">
        <f t="shared" si="40"/>
        <v>11</v>
      </c>
      <c r="H161" s="6">
        <f t="shared" si="40"/>
        <v>0</v>
      </c>
      <c r="I161" s="6">
        <f t="shared" si="40"/>
        <v>0</v>
      </c>
      <c r="J161" s="5">
        <f t="shared" si="40"/>
        <v>3</v>
      </c>
      <c r="K161" s="5">
        <f t="shared" si="40"/>
        <v>3</v>
      </c>
      <c r="L161" s="5">
        <f t="shared" si="40"/>
        <v>0</v>
      </c>
      <c r="M161" s="6">
        <f t="shared" si="40"/>
        <v>4</v>
      </c>
      <c r="N161" s="6">
        <f t="shared" si="40"/>
        <v>1</v>
      </c>
      <c r="O161" s="6">
        <f t="shared" si="40"/>
        <v>0</v>
      </c>
      <c r="P161" s="6">
        <f t="shared" si="40"/>
        <v>1</v>
      </c>
      <c r="Q161" s="6">
        <f t="shared" si="40"/>
        <v>0</v>
      </c>
      <c r="R161" s="6">
        <f t="shared" si="40"/>
        <v>8</v>
      </c>
      <c r="S161" s="6">
        <f t="shared" si="40"/>
        <v>12</v>
      </c>
      <c r="T161" s="6">
        <f t="shared" si="40"/>
        <v>-4</v>
      </c>
      <c r="U161" s="6">
        <v>-4</v>
      </c>
    </row>
    <row r="162" spans="1:20" ht="9" hidden="1" outlineLevel="2">
      <c r="A162" s="5" t="s">
        <v>233</v>
      </c>
      <c r="B162" s="5" t="s">
        <v>40</v>
      </c>
      <c r="C162" s="5">
        <v>3</v>
      </c>
      <c r="D162" s="5">
        <v>10</v>
      </c>
      <c r="E162" s="5">
        <v>9</v>
      </c>
      <c r="F162" s="6">
        <v>0</v>
      </c>
      <c r="G162" s="5">
        <v>1</v>
      </c>
      <c r="J162" s="5">
        <v>2</v>
      </c>
      <c r="K162" s="5">
        <v>0</v>
      </c>
      <c r="L162" s="5">
        <v>2</v>
      </c>
      <c r="M162" s="5">
        <v>1</v>
      </c>
      <c r="N162" s="5">
        <v>1</v>
      </c>
      <c r="P162" s="6">
        <v>1</v>
      </c>
      <c r="R162" s="6">
        <f>(K162*2)+(L162*1)+(M162*0.25)+(O162*0.5)+(P162*1)+(Q162*0.15)</f>
        <v>3.25</v>
      </c>
      <c r="S162" s="6">
        <f>(F162*1)+(G162*1)+(H162*0.5)+(I162*0.5)</f>
        <v>1</v>
      </c>
      <c r="T162" s="6">
        <f>R162-S162</f>
        <v>2.25</v>
      </c>
    </row>
    <row r="163" spans="1:20" ht="9" hidden="1" outlineLevel="2">
      <c r="A163" s="5" t="s">
        <v>39</v>
      </c>
      <c r="B163" s="5" t="s">
        <v>40</v>
      </c>
      <c r="C163" s="5">
        <v>5</v>
      </c>
      <c r="D163" s="5">
        <v>9</v>
      </c>
      <c r="E163" s="5">
        <v>7</v>
      </c>
      <c r="F163" s="6">
        <v>0</v>
      </c>
      <c r="G163" s="5">
        <v>2</v>
      </c>
      <c r="J163" s="5">
        <v>2</v>
      </c>
      <c r="K163" s="5">
        <v>1</v>
      </c>
      <c r="L163" s="5">
        <v>1</v>
      </c>
      <c r="M163" s="5">
        <v>4</v>
      </c>
      <c r="P163" s="6">
        <v>0</v>
      </c>
      <c r="R163" s="6">
        <f>(K163*2)+(L163*1)+(M163*0.25)+(O163*0.5)+(P163*1)+(Q163*0.15)</f>
        <v>4</v>
      </c>
      <c r="S163" s="6">
        <f>(F163*1)+(G163*1)+(H163*0.5)+(I163*0.5)</f>
        <v>2</v>
      </c>
      <c r="T163" s="6">
        <f>R163-S163</f>
        <v>2</v>
      </c>
    </row>
    <row r="164" spans="1:20" ht="9" hidden="1" outlineLevel="2">
      <c r="A164" s="5" t="s">
        <v>224</v>
      </c>
      <c r="B164" s="5" t="s">
        <v>40</v>
      </c>
      <c r="C164" s="5">
        <v>5</v>
      </c>
      <c r="D164" s="5">
        <v>16</v>
      </c>
      <c r="E164" s="5">
        <v>13</v>
      </c>
      <c r="F164" s="6">
        <v>0</v>
      </c>
      <c r="G164" s="5">
        <v>3</v>
      </c>
      <c r="J164" s="5">
        <v>3</v>
      </c>
      <c r="K164" s="5">
        <v>1</v>
      </c>
      <c r="L164" s="5">
        <v>2</v>
      </c>
      <c r="M164" s="5">
        <v>1</v>
      </c>
      <c r="P164" s="6">
        <v>0</v>
      </c>
      <c r="R164" s="6">
        <f>(K164*2)+(L164*1)+(M164*0.25)+(O164*0.5)+(P164*1)+(Q164*0.15)</f>
        <v>4.25</v>
      </c>
      <c r="S164" s="6">
        <f>(F164*1)+(G164*1)+(H164*0.5)+(I164*0.5)</f>
        <v>3</v>
      </c>
      <c r="T164" s="6">
        <f>R164-S164</f>
        <v>1.25</v>
      </c>
    </row>
    <row r="165" spans="1:20" ht="9" hidden="1" outlineLevel="2">
      <c r="A165" s="5" t="s">
        <v>146</v>
      </c>
      <c r="B165" s="5" t="s">
        <v>40</v>
      </c>
      <c r="C165" s="5">
        <v>4</v>
      </c>
      <c r="D165" s="5">
        <v>13</v>
      </c>
      <c r="E165" s="5">
        <v>12</v>
      </c>
      <c r="F165" s="6">
        <v>0</v>
      </c>
      <c r="G165" s="5">
        <v>1</v>
      </c>
      <c r="P165" s="6">
        <v>0</v>
      </c>
      <c r="R165" s="6">
        <f>(K165*2)+(L165*1)+(M165*0.25)+(O165*0.5)+(P165*1)+(Q165*0.15)</f>
        <v>0</v>
      </c>
      <c r="S165" s="6">
        <f>(F165*1)+(G165*1)+(H165*0.5)+(I165*0.5)</f>
        <v>1</v>
      </c>
      <c r="T165" s="6">
        <f>R165-S165</f>
        <v>-1</v>
      </c>
    </row>
    <row r="166" spans="1:20" ht="9" hidden="1" outlineLevel="2">
      <c r="A166" s="5" t="s">
        <v>154</v>
      </c>
      <c r="B166" s="5" t="s">
        <v>40</v>
      </c>
      <c r="C166" s="5">
        <v>4</v>
      </c>
      <c r="D166" s="5">
        <v>7</v>
      </c>
      <c r="E166" s="5">
        <v>6</v>
      </c>
      <c r="F166" s="6">
        <v>1</v>
      </c>
      <c r="P166" s="6">
        <v>0</v>
      </c>
      <c r="R166" s="6">
        <f>(K166*2)+(L166*1)+(M166*0.25)+(O166*0.5)+(P166*1)+(Q166*0.15)</f>
        <v>0</v>
      </c>
      <c r="S166" s="6">
        <f>(F166*1)+(G166*1)+(H166*0.5)+(I166*0.5)</f>
        <v>1</v>
      </c>
      <c r="T166" s="6">
        <f>R166-S166</f>
        <v>-1</v>
      </c>
    </row>
    <row r="167" spans="1:21" ht="9" outlineLevel="1" collapsed="1">
      <c r="A167" s="5"/>
      <c r="B167" s="3" t="s">
        <v>317</v>
      </c>
      <c r="C167" s="5">
        <f aca="true" t="shared" si="41" ref="C167:T167">SUBTOTAL(9,C162:C166)</f>
        <v>21</v>
      </c>
      <c r="D167" s="5">
        <f t="shared" si="41"/>
        <v>55</v>
      </c>
      <c r="E167" s="5">
        <f t="shared" si="41"/>
        <v>47</v>
      </c>
      <c r="F167" s="6">
        <f t="shared" si="41"/>
        <v>1</v>
      </c>
      <c r="G167" s="6">
        <f t="shared" si="41"/>
        <v>7</v>
      </c>
      <c r="H167" s="6">
        <f t="shared" si="41"/>
        <v>0</v>
      </c>
      <c r="I167" s="6">
        <f t="shared" si="41"/>
        <v>0</v>
      </c>
      <c r="J167" s="6">
        <f t="shared" si="41"/>
        <v>7</v>
      </c>
      <c r="K167" s="6">
        <f t="shared" si="41"/>
        <v>2</v>
      </c>
      <c r="L167" s="6">
        <f t="shared" si="41"/>
        <v>5</v>
      </c>
      <c r="M167" s="6">
        <f t="shared" si="41"/>
        <v>6</v>
      </c>
      <c r="N167" s="6">
        <f t="shared" si="41"/>
        <v>1</v>
      </c>
      <c r="O167" s="6">
        <f t="shared" si="41"/>
        <v>0</v>
      </c>
      <c r="P167" s="6">
        <f t="shared" si="41"/>
        <v>1</v>
      </c>
      <c r="Q167" s="6">
        <f t="shared" si="41"/>
        <v>0</v>
      </c>
      <c r="R167" s="6">
        <f t="shared" si="41"/>
        <v>11.5</v>
      </c>
      <c r="S167" s="6">
        <f t="shared" si="41"/>
        <v>8</v>
      </c>
      <c r="T167" s="6">
        <f t="shared" si="41"/>
        <v>3.5</v>
      </c>
      <c r="U167" s="6">
        <v>3.5</v>
      </c>
    </row>
    <row r="168" spans="1:20" ht="9" hidden="1" outlineLevel="2">
      <c r="A168" s="5" t="s">
        <v>218</v>
      </c>
      <c r="B168" s="5" t="s">
        <v>1</v>
      </c>
      <c r="C168" s="5">
        <v>5</v>
      </c>
      <c r="D168" s="5">
        <v>11</v>
      </c>
      <c r="E168" s="5">
        <v>11</v>
      </c>
      <c r="F168" s="6">
        <v>0</v>
      </c>
      <c r="J168" s="5">
        <v>5</v>
      </c>
      <c r="K168" s="5">
        <v>0</v>
      </c>
      <c r="L168" s="5">
        <v>5</v>
      </c>
      <c r="P168" s="6">
        <v>0</v>
      </c>
      <c r="R168" s="6">
        <f aca="true" t="shared" si="42" ref="R168:R189">(K168*2)+(L168*1)+(M168*0.25)+(O168*0.5)+(P168*1)+(Q168*0.15)</f>
        <v>5</v>
      </c>
      <c r="S168" s="6">
        <f aca="true" t="shared" si="43" ref="S168:S189">(F168*1)+(G168*1)+(H168*0.5)+(I168*0.5)</f>
        <v>0</v>
      </c>
      <c r="T168" s="6">
        <f aca="true" t="shared" si="44" ref="T168:T189">R168-S168</f>
        <v>5</v>
      </c>
    </row>
    <row r="169" spans="1:20" ht="9" hidden="1" outlineLevel="2">
      <c r="A169" s="5" t="s">
        <v>56</v>
      </c>
      <c r="B169" s="5" t="s">
        <v>1</v>
      </c>
      <c r="C169" s="5">
        <v>5</v>
      </c>
      <c r="D169" s="5">
        <v>17</v>
      </c>
      <c r="E169" s="5">
        <v>12</v>
      </c>
      <c r="F169" s="6">
        <v>0</v>
      </c>
      <c r="J169" s="5">
        <v>2</v>
      </c>
      <c r="K169" s="5">
        <v>1</v>
      </c>
      <c r="L169" s="5">
        <v>1</v>
      </c>
      <c r="N169" s="5">
        <v>1</v>
      </c>
      <c r="P169" s="6">
        <v>1</v>
      </c>
      <c r="R169" s="6">
        <f t="shared" si="42"/>
        <v>4</v>
      </c>
      <c r="S169" s="6">
        <f t="shared" si="43"/>
        <v>0</v>
      </c>
      <c r="T169" s="6">
        <f t="shared" si="44"/>
        <v>4</v>
      </c>
    </row>
    <row r="170" spans="1:20" ht="9" hidden="1" outlineLevel="2">
      <c r="A170" s="5" t="s">
        <v>85</v>
      </c>
      <c r="B170" s="5" t="s">
        <v>1</v>
      </c>
      <c r="C170" s="5">
        <v>3</v>
      </c>
      <c r="D170" s="5">
        <v>7</v>
      </c>
      <c r="E170" s="5">
        <v>6</v>
      </c>
      <c r="F170" s="6">
        <v>0</v>
      </c>
      <c r="G170" s="5">
        <v>1</v>
      </c>
      <c r="J170" s="5">
        <v>4</v>
      </c>
      <c r="K170" s="5">
        <v>0</v>
      </c>
      <c r="L170" s="5">
        <v>4</v>
      </c>
      <c r="M170" s="5">
        <v>1</v>
      </c>
      <c r="P170" s="6">
        <v>0</v>
      </c>
      <c r="R170" s="6">
        <f t="shared" si="42"/>
        <v>4.25</v>
      </c>
      <c r="S170" s="6">
        <f t="shared" si="43"/>
        <v>1</v>
      </c>
      <c r="T170" s="6">
        <f t="shared" si="44"/>
        <v>3.25</v>
      </c>
    </row>
    <row r="171" spans="1:20" ht="9" hidden="1" outlineLevel="2">
      <c r="A171" s="5" t="s">
        <v>184</v>
      </c>
      <c r="B171" s="5" t="s">
        <v>1</v>
      </c>
      <c r="C171" s="5">
        <v>4</v>
      </c>
      <c r="D171" s="5">
        <v>12</v>
      </c>
      <c r="E171" s="5">
        <v>11</v>
      </c>
      <c r="F171" s="6">
        <v>0</v>
      </c>
      <c r="G171" s="5">
        <v>1</v>
      </c>
      <c r="J171" s="5">
        <v>2</v>
      </c>
      <c r="K171" s="5">
        <v>0</v>
      </c>
      <c r="L171" s="5">
        <v>2</v>
      </c>
      <c r="N171" s="5">
        <v>1</v>
      </c>
      <c r="P171" s="6">
        <v>1</v>
      </c>
      <c r="R171" s="6">
        <f t="shared" si="42"/>
        <v>3</v>
      </c>
      <c r="S171" s="6">
        <f t="shared" si="43"/>
        <v>1</v>
      </c>
      <c r="T171" s="6">
        <f t="shared" si="44"/>
        <v>2</v>
      </c>
    </row>
    <row r="172" spans="1:20" ht="9" hidden="1" outlineLevel="2">
      <c r="A172" s="5" t="s">
        <v>93</v>
      </c>
      <c r="B172" s="5" t="s">
        <v>1</v>
      </c>
      <c r="C172" s="5">
        <v>5</v>
      </c>
      <c r="D172" s="5">
        <v>18</v>
      </c>
      <c r="E172" s="5">
        <v>14</v>
      </c>
      <c r="F172" s="6">
        <v>0</v>
      </c>
      <c r="M172" s="5">
        <v>2</v>
      </c>
      <c r="P172" s="6">
        <v>0</v>
      </c>
      <c r="R172" s="6">
        <f t="shared" si="42"/>
        <v>0.5</v>
      </c>
      <c r="S172" s="6">
        <f t="shared" si="43"/>
        <v>0</v>
      </c>
      <c r="T172" s="6">
        <f t="shared" si="44"/>
        <v>0.5</v>
      </c>
    </row>
    <row r="173" spans="1:20" ht="9" hidden="1" outlineLevel="2">
      <c r="A173" s="5" t="s">
        <v>0</v>
      </c>
      <c r="B173" s="5" t="s">
        <v>1</v>
      </c>
      <c r="C173" s="5">
        <v>2</v>
      </c>
      <c r="D173" s="5">
        <v>2</v>
      </c>
      <c r="F173" s="6">
        <v>0</v>
      </c>
      <c r="G173" s="5">
        <v>2</v>
      </c>
      <c r="J173" s="5">
        <v>1</v>
      </c>
      <c r="K173" s="5">
        <v>1</v>
      </c>
      <c r="L173" s="5">
        <v>0</v>
      </c>
      <c r="M173" s="5">
        <v>2</v>
      </c>
      <c r="P173" s="6">
        <v>0</v>
      </c>
      <c r="R173" s="6">
        <f t="shared" si="42"/>
        <v>2.5</v>
      </c>
      <c r="S173" s="6">
        <f t="shared" si="43"/>
        <v>2</v>
      </c>
      <c r="T173" s="6">
        <f t="shared" si="44"/>
        <v>0.5</v>
      </c>
    </row>
    <row r="174" spans="1:20" ht="9" hidden="1" outlineLevel="2">
      <c r="A174" s="5" t="s">
        <v>175</v>
      </c>
      <c r="B174" s="5" t="s">
        <v>1</v>
      </c>
      <c r="C174" s="5">
        <v>5</v>
      </c>
      <c r="D174" s="5">
        <v>14</v>
      </c>
      <c r="E174" s="5">
        <v>13</v>
      </c>
      <c r="F174" s="6">
        <v>1</v>
      </c>
      <c r="M174" s="5">
        <v>1</v>
      </c>
      <c r="N174" s="5">
        <v>1</v>
      </c>
      <c r="P174" s="6">
        <v>1</v>
      </c>
      <c r="R174" s="6">
        <f t="shared" si="42"/>
        <v>1.25</v>
      </c>
      <c r="S174" s="6">
        <f t="shared" si="43"/>
        <v>1</v>
      </c>
      <c r="T174" s="6">
        <f t="shared" si="44"/>
        <v>0.25</v>
      </c>
    </row>
    <row r="175" spans="1:20" ht="9" hidden="1" outlineLevel="2">
      <c r="A175" s="5" t="s">
        <v>38</v>
      </c>
      <c r="B175" s="5" t="s">
        <v>1</v>
      </c>
      <c r="C175" s="5">
        <v>5</v>
      </c>
      <c r="D175" s="5">
        <v>13</v>
      </c>
      <c r="E175" s="5">
        <v>12</v>
      </c>
      <c r="F175" s="6">
        <v>1</v>
      </c>
      <c r="J175" s="5">
        <v>1</v>
      </c>
      <c r="K175" s="5">
        <v>0</v>
      </c>
      <c r="L175" s="5">
        <v>1</v>
      </c>
      <c r="M175" s="5">
        <v>1</v>
      </c>
      <c r="P175" s="6">
        <v>0</v>
      </c>
      <c r="R175" s="6">
        <f t="shared" si="42"/>
        <v>1.25</v>
      </c>
      <c r="S175" s="6">
        <f t="shared" si="43"/>
        <v>1</v>
      </c>
      <c r="T175" s="6">
        <f t="shared" si="44"/>
        <v>0.25</v>
      </c>
    </row>
    <row r="176" spans="1:20" ht="9" hidden="1" outlineLevel="2">
      <c r="A176" s="5" t="s">
        <v>62</v>
      </c>
      <c r="B176" s="5" t="s">
        <v>1</v>
      </c>
      <c r="C176" s="5">
        <v>3</v>
      </c>
      <c r="D176" s="5">
        <v>6</v>
      </c>
      <c r="E176" s="5">
        <v>3</v>
      </c>
      <c r="F176" s="6">
        <v>1</v>
      </c>
      <c r="G176" s="5">
        <v>1</v>
      </c>
      <c r="J176" s="5">
        <v>2</v>
      </c>
      <c r="K176" s="5">
        <v>0</v>
      </c>
      <c r="L176" s="5">
        <v>2</v>
      </c>
      <c r="M176" s="5">
        <v>1</v>
      </c>
      <c r="P176" s="6">
        <v>0</v>
      </c>
      <c r="R176" s="6">
        <f t="shared" si="42"/>
        <v>2.25</v>
      </c>
      <c r="S176" s="6">
        <f t="shared" si="43"/>
        <v>2</v>
      </c>
      <c r="T176" s="6">
        <f t="shared" si="44"/>
        <v>0.25</v>
      </c>
    </row>
    <row r="177" spans="1:20" ht="9" hidden="1" outlineLevel="2">
      <c r="A177" s="5" t="s">
        <v>74</v>
      </c>
      <c r="B177" s="5" t="s">
        <v>1</v>
      </c>
      <c r="C177" s="5">
        <v>1</v>
      </c>
      <c r="D177" s="5">
        <v>3</v>
      </c>
      <c r="E177" s="5">
        <v>3</v>
      </c>
      <c r="F177" s="6">
        <v>0</v>
      </c>
      <c r="P177" s="6">
        <v>0</v>
      </c>
      <c r="R177" s="6">
        <f t="shared" si="42"/>
        <v>0</v>
      </c>
      <c r="S177" s="6">
        <f t="shared" si="43"/>
        <v>0</v>
      </c>
      <c r="T177" s="6">
        <f t="shared" si="44"/>
        <v>0</v>
      </c>
    </row>
    <row r="178" spans="1:20" ht="9" hidden="1" outlineLevel="2">
      <c r="A178" s="5" t="s">
        <v>190</v>
      </c>
      <c r="B178" s="5" t="s">
        <v>1</v>
      </c>
      <c r="C178" s="5">
        <v>1</v>
      </c>
      <c r="D178" s="5">
        <v>1</v>
      </c>
      <c r="E178" s="5">
        <v>1</v>
      </c>
      <c r="F178" s="6">
        <v>0</v>
      </c>
      <c r="P178" s="6">
        <v>0</v>
      </c>
      <c r="R178" s="6">
        <f t="shared" si="42"/>
        <v>0</v>
      </c>
      <c r="S178" s="6">
        <f t="shared" si="43"/>
        <v>0</v>
      </c>
      <c r="T178" s="6">
        <f t="shared" si="44"/>
        <v>0</v>
      </c>
    </row>
    <row r="179" spans="1:20" ht="9" hidden="1" outlineLevel="2">
      <c r="A179" s="5" t="s">
        <v>14</v>
      </c>
      <c r="B179" s="5" t="s">
        <v>1</v>
      </c>
      <c r="C179" s="5">
        <v>2</v>
      </c>
      <c r="D179" s="5">
        <v>6</v>
      </c>
      <c r="E179" s="5">
        <v>6</v>
      </c>
      <c r="F179" s="6">
        <v>0</v>
      </c>
      <c r="P179" s="6">
        <v>0</v>
      </c>
      <c r="R179" s="6">
        <f t="shared" si="42"/>
        <v>0</v>
      </c>
      <c r="S179" s="6">
        <f t="shared" si="43"/>
        <v>0</v>
      </c>
      <c r="T179" s="6">
        <f t="shared" si="44"/>
        <v>0</v>
      </c>
    </row>
    <row r="180" spans="1:20" ht="9" hidden="1" outlineLevel="2">
      <c r="A180" s="5" t="s">
        <v>181</v>
      </c>
      <c r="B180" s="5" t="s">
        <v>1</v>
      </c>
      <c r="C180" s="5">
        <v>4</v>
      </c>
      <c r="D180" s="5">
        <v>14</v>
      </c>
      <c r="E180" s="5">
        <v>13</v>
      </c>
      <c r="F180" s="6">
        <v>0</v>
      </c>
      <c r="P180" s="6">
        <v>0</v>
      </c>
      <c r="R180" s="6">
        <f t="shared" si="42"/>
        <v>0</v>
      </c>
      <c r="S180" s="6">
        <f t="shared" si="43"/>
        <v>0</v>
      </c>
      <c r="T180" s="6">
        <f t="shared" si="44"/>
        <v>0</v>
      </c>
    </row>
    <row r="181" spans="1:20" ht="9" hidden="1" outlineLevel="2">
      <c r="A181" s="5" t="s">
        <v>157</v>
      </c>
      <c r="B181" s="5" t="s">
        <v>1</v>
      </c>
      <c r="C181" s="5">
        <v>5</v>
      </c>
      <c r="D181" s="5">
        <v>9</v>
      </c>
      <c r="E181" s="5">
        <v>9</v>
      </c>
      <c r="F181" s="6">
        <v>0</v>
      </c>
      <c r="P181" s="6">
        <v>0</v>
      </c>
      <c r="R181" s="6">
        <f t="shared" si="42"/>
        <v>0</v>
      </c>
      <c r="S181" s="6">
        <f t="shared" si="43"/>
        <v>0</v>
      </c>
      <c r="T181" s="6">
        <f t="shared" si="44"/>
        <v>0</v>
      </c>
    </row>
    <row r="182" spans="1:20" ht="9" hidden="1" outlineLevel="2">
      <c r="A182" s="5" t="s">
        <v>212</v>
      </c>
      <c r="B182" s="5" t="s">
        <v>1</v>
      </c>
      <c r="C182" s="5">
        <v>3</v>
      </c>
      <c r="D182" s="5">
        <v>11</v>
      </c>
      <c r="E182" s="5">
        <v>10</v>
      </c>
      <c r="F182" s="6">
        <v>0</v>
      </c>
      <c r="G182" s="5">
        <v>1</v>
      </c>
      <c r="J182" s="5">
        <v>1</v>
      </c>
      <c r="K182" s="5">
        <v>0</v>
      </c>
      <c r="L182" s="5">
        <v>1</v>
      </c>
      <c r="P182" s="6">
        <v>0</v>
      </c>
      <c r="R182" s="6">
        <f t="shared" si="42"/>
        <v>1</v>
      </c>
      <c r="S182" s="6">
        <f t="shared" si="43"/>
        <v>1</v>
      </c>
      <c r="T182" s="6">
        <f t="shared" si="44"/>
        <v>0</v>
      </c>
    </row>
    <row r="183" spans="1:20" ht="9" hidden="1" outlineLevel="2">
      <c r="A183" s="5" t="s">
        <v>106</v>
      </c>
      <c r="B183" s="5" t="s">
        <v>1</v>
      </c>
      <c r="C183" s="5">
        <v>2</v>
      </c>
      <c r="D183" s="5">
        <v>4</v>
      </c>
      <c r="E183" s="5">
        <v>3</v>
      </c>
      <c r="F183" s="6">
        <v>0</v>
      </c>
      <c r="G183" s="5">
        <v>1</v>
      </c>
      <c r="M183" s="5">
        <v>1</v>
      </c>
      <c r="P183" s="6">
        <v>0</v>
      </c>
      <c r="R183" s="6">
        <f t="shared" si="42"/>
        <v>0.25</v>
      </c>
      <c r="S183" s="6">
        <f t="shared" si="43"/>
        <v>1</v>
      </c>
      <c r="T183" s="6">
        <f t="shared" si="44"/>
        <v>-0.75</v>
      </c>
    </row>
    <row r="184" spans="1:20" ht="9" hidden="1" outlineLevel="2">
      <c r="A184" s="5" t="s">
        <v>82</v>
      </c>
      <c r="B184" s="5" t="s">
        <v>1</v>
      </c>
      <c r="C184" s="5">
        <v>4</v>
      </c>
      <c r="D184" s="5">
        <v>14</v>
      </c>
      <c r="E184" s="5">
        <v>12</v>
      </c>
      <c r="F184" s="6">
        <v>0</v>
      </c>
      <c r="G184" s="5">
        <v>1</v>
      </c>
      <c r="M184" s="5">
        <v>1</v>
      </c>
      <c r="P184" s="6">
        <v>0</v>
      </c>
      <c r="R184" s="6">
        <f t="shared" si="42"/>
        <v>0.25</v>
      </c>
      <c r="S184" s="6">
        <f t="shared" si="43"/>
        <v>1</v>
      </c>
      <c r="T184" s="6">
        <f t="shared" si="44"/>
        <v>-0.75</v>
      </c>
    </row>
    <row r="185" spans="1:20" ht="9" hidden="1" outlineLevel="2">
      <c r="A185" s="5" t="s">
        <v>65</v>
      </c>
      <c r="B185" s="5" t="s">
        <v>1</v>
      </c>
      <c r="C185" s="5">
        <v>3</v>
      </c>
      <c r="D185" s="5">
        <v>5</v>
      </c>
      <c r="E185" s="5">
        <v>3</v>
      </c>
      <c r="F185" s="6">
        <v>0</v>
      </c>
      <c r="G185" s="5">
        <v>1</v>
      </c>
      <c r="P185" s="6">
        <v>0</v>
      </c>
      <c r="R185" s="6">
        <f t="shared" si="42"/>
        <v>0</v>
      </c>
      <c r="S185" s="6">
        <f t="shared" si="43"/>
        <v>1</v>
      </c>
      <c r="T185" s="6">
        <f t="shared" si="44"/>
        <v>-1</v>
      </c>
    </row>
    <row r="186" spans="1:20" ht="9" hidden="1" outlineLevel="2">
      <c r="A186" s="5" t="s">
        <v>185</v>
      </c>
      <c r="B186" s="5" t="s">
        <v>1</v>
      </c>
      <c r="C186" s="5">
        <v>4</v>
      </c>
      <c r="D186" s="5">
        <v>12</v>
      </c>
      <c r="E186" s="5">
        <v>10</v>
      </c>
      <c r="F186" s="6">
        <v>1</v>
      </c>
      <c r="G186" s="5">
        <v>1</v>
      </c>
      <c r="N186" s="5">
        <v>1</v>
      </c>
      <c r="P186" s="6">
        <v>1</v>
      </c>
      <c r="R186" s="6">
        <f t="shared" si="42"/>
        <v>1</v>
      </c>
      <c r="S186" s="6">
        <f t="shared" si="43"/>
        <v>2</v>
      </c>
      <c r="T186" s="6">
        <f t="shared" si="44"/>
        <v>-1</v>
      </c>
    </row>
    <row r="187" spans="1:20" ht="9" hidden="1" outlineLevel="2">
      <c r="A187" s="5" t="s">
        <v>177</v>
      </c>
      <c r="B187" s="5" t="s">
        <v>1</v>
      </c>
      <c r="C187" s="5">
        <v>3</v>
      </c>
      <c r="D187" s="5">
        <v>4</v>
      </c>
      <c r="E187" s="5">
        <v>2</v>
      </c>
      <c r="F187" s="6">
        <v>1</v>
      </c>
      <c r="G187" s="5">
        <v>1</v>
      </c>
      <c r="P187" s="6">
        <v>0</v>
      </c>
      <c r="R187" s="6">
        <f t="shared" si="42"/>
        <v>0</v>
      </c>
      <c r="S187" s="6">
        <f t="shared" si="43"/>
        <v>2</v>
      </c>
      <c r="T187" s="6">
        <f t="shared" si="44"/>
        <v>-2</v>
      </c>
    </row>
    <row r="188" spans="1:20" ht="9" hidden="1" outlineLevel="2">
      <c r="A188" s="5" t="s">
        <v>166</v>
      </c>
      <c r="B188" s="5" t="s">
        <v>1</v>
      </c>
      <c r="C188" s="5">
        <v>5</v>
      </c>
      <c r="D188" s="5">
        <v>13</v>
      </c>
      <c r="E188" s="5">
        <v>9</v>
      </c>
      <c r="F188" s="6">
        <v>2</v>
      </c>
      <c r="G188" s="5">
        <v>2</v>
      </c>
      <c r="J188" s="5">
        <v>1</v>
      </c>
      <c r="K188" s="5">
        <v>0</v>
      </c>
      <c r="L188" s="5">
        <v>1</v>
      </c>
      <c r="N188" s="5">
        <v>1</v>
      </c>
      <c r="P188" s="6">
        <v>1</v>
      </c>
      <c r="R188" s="6">
        <f t="shared" si="42"/>
        <v>2</v>
      </c>
      <c r="S188" s="6">
        <f t="shared" si="43"/>
        <v>4</v>
      </c>
      <c r="T188" s="6">
        <f t="shared" si="44"/>
        <v>-2</v>
      </c>
    </row>
    <row r="189" spans="1:20" ht="9" hidden="1" outlineLevel="2">
      <c r="A189" s="5" t="s">
        <v>211</v>
      </c>
      <c r="B189" s="5" t="s">
        <v>1</v>
      </c>
      <c r="C189" s="5">
        <v>5</v>
      </c>
      <c r="D189" s="5">
        <v>13</v>
      </c>
      <c r="E189" s="5">
        <v>7</v>
      </c>
      <c r="F189" s="6">
        <v>2</v>
      </c>
      <c r="G189" s="5">
        <v>4</v>
      </c>
      <c r="J189" s="5">
        <v>1</v>
      </c>
      <c r="K189" s="5">
        <v>1</v>
      </c>
      <c r="L189" s="5">
        <v>0</v>
      </c>
      <c r="M189" s="5">
        <v>1</v>
      </c>
      <c r="P189" s="6">
        <v>0</v>
      </c>
      <c r="R189" s="6">
        <f t="shared" si="42"/>
        <v>2.25</v>
      </c>
      <c r="S189" s="6">
        <f t="shared" si="43"/>
        <v>6</v>
      </c>
      <c r="T189" s="6">
        <f t="shared" si="44"/>
        <v>-3.75</v>
      </c>
    </row>
    <row r="190" spans="1:21" ht="9" outlineLevel="1" collapsed="1">
      <c r="A190" s="5"/>
      <c r="B190" s="3" t="s">
        <v>314</v>
      </c>
      <c r="C190" s="5">
        <f aca="true" t="shared" si="45" ref="C190:T190">SUBTOTAL(9,C168:C189)</f>
        <v>79</v>
      </c>
      <c r="D190" s="5">
        <f t="shared" si="45"/>
        <v>209</v>
      </c>
      <c r="E190" s="5">
        <f t="shared" si="45"/>
        <v>170</v>
      </c>
      <c r="F190" s="6">
        <f t="shared" si="45"/>
        <v>9</v>
      </c>
      <c r="G190" s="5">
        <f t="shared" si="45"/>
        <v>17</v>
      </c>
      <c r="H190" s="6">
        <f t="shared" si="45"/>
        <v>0</v>
      </c>
      <c r="I190" s="6">
        <f t="shared" si="45"/>
        <v>0</v>
      </c>
      <c r="J190" s="5">
        <f t="shared" si="45"/>
        <v>20</v>
      </c>
      <c r="K190" s="5">
        <f t="shared" si="45"/>
        <v>3</v>
      </c>
      <c r="L190" s="5">
        <f t="shared" si="45"/>
        <v>17</v>
      </c>
      <c r="M190" s="5">
        <f t="shared" si="45"/>
        <v>11</v>
      </c>
      <c r="N190" s="6">
        <f t="shared" si="45"/>
        <v>5</v>
      </c>
      <c r="O190" s="6">
        <f t="shared" si="45"/>
        <v>0</v>
      </c>
      <c r="P190" s="6">
        <f t="shared" si="45"/>
        <v>5</v>
      </c>
      <c r="Q190" s="6">
        <f t="shared" si="45"/>
        <v>0</v>
      </c>
      <c r="R190" s="6">
        <f t="shared" si="45"/>
        <v>30.75</v>
      </c>
      <c r="S190" s="6">
        <f t="shared" si="45"/>
        <v>26</v>
      </c>
      <c r="T190" s="6">
        <f t="shared" si="45"/>
        <v>4.75</v>
      </c>
      <c r="U190" s="6">
        <v>4.75</v>
      </c>
    </row>
    <row r="191" spans="1:20" ht="9" hidden="1" outlineLevel="2">
      <c r="A191" s="5" t="s">
        <v>155</v>
      </c>
      <c r="B191" s="5" t="s">
        <v>25</v>
      </c>
      <c r="C191" s="5">
        <v>4</v>
      </c>
      <c r="D191" s="5">
        <v>4</v>
      </c>
      <c r="E191" s="5">
        <v>3</v>
      </c>
      <c r="F191" s="6">
        <v>1</v>
      </c>
      <c r="M191" s="5">
        <v>2</v>
      </c>
      <c r="P191" s="6">
        <v>0</v>
      </c>
      <c r="Q191" s="5">
        <v>45</v>
      </c>
      <c r="R191" s="6">
        <f aca="true" t="shared" si="46" ref="R191:R203">(K191*2)+(L191*1)+(M191*0.25)+(O191*0.5)+(P191*1)+(Q191*0.15)</f>
        <v>7.25</v>
      </c>
      <c r="S191" s="6">
        <f aca="true" t="shared" si="47" ref="S191:S203">(F191*1)+(G191*1)+(H191*0.5)+(I191*0.5)</f>
        <v>1</v>
      </c>
      <c r="T191" s="6">
        <f aca="true" t="shared" si="48" ref="T191:T203">R191-S191</f>
        <v>6.25</v>
      </c>
    </row>
    <row r="192" spans="1:20" ht="9" hidden="1" outlineLevel="2">
      <c r="A192" s="5" t="s">
        <v>84</v>
      </c>
      <c r="B192" s="5" t="s">
        <v>25</v>
      </c>
      <c r="C192" s="5">
        <v>4</v>
      </c>
      <c r="D192" s="5">
        <v>5</v>
      </c>
      <c r="E192" s="5">
        <v>5</v>
      </c>
      <c r="F192" s="6">
        <v>0</v>
      </c>
      <c r="M192" s="5">
        <v>2</v>
      </c>
      <c r="P192" s="6">
        <v>0</v>
      </c>
      <c r="Q192" s="5">
        <v>31</v>
      </c>
      <c r="R192" s="6">
        <f t="shared" si="46"/>
        <v>5.1499999999999995</v>
      </c>
      <c r="S192" s="6">
        <f t="shared" si="47"/>
        <v>0</v>
      </c>
      <c r="T192" s="6">
        <f t="shared" si="48"/>
        <v>5.1499999999999995</v>
      </c>
    </row>
    <row r="193" spans="1:20" ht="9" hidden="1" outlineLevel="2">
      <c r="A193" s="5" t="s">
        <v>102</v>
      </c>
      <c r="B193" s="5" t="s">
        <v>25</v>
      </c>
      <c r="C193" s="5">
        <v>3</v>
      </c>
      <c r="D193" s="5">
        <v>5</v>
      </c>
      <c r="E193" s="5">
        <v>4</v>
      </c>
      <c r="F193" s="6">
        <v>0</v>
      </c>
      <c r="G193" s="5">
        <v>1</v>
      </c>
      <c r="I193" s="5">
        <v>1</v>
      </c>
      <c r="J193" s="5">
        <v>4</v>
      </c>
      <c r="K193" s="5">
        <v>0</v>
      </c>
      <c r="L193" s="5">
        <v>4</v>
      </c>
      <c r="M193" s="5">
        <v>3</v>
      </c>
      <c r="N193" s="5">
        <v>1</v>
      </c>
      <c r="O193" s="5">
        <v>1</v>
      </c>
      <c r="P193" s="6">
        <v>0</v>
      </c>
      <c r="Q193" s="5">
        <v>1</v>
      </c>
      <c r="R193" s="6">
        <f t="shared" si="46"/>
        <v>5.4</v>
      </c>
      <c r="S193" s="6">
        <f t="shared" si="47"/>
        <v>1.5</v>
      </c>
      <c r="T193" s="6">
        <f t="shared" si="48"/>
        <v>3.9000000000000004</v>
      </c>
    </row>
    <row r="194" spans="1:20" ht="9" hidden="1" outlineLevel="2">
      <c r="A194" s="5" t="s">
        <v>121</v>
      </c>
      <c r="B194" s="5" t="s">
        <v>25</v>
      </c>
      <c r="C194" s="5">
        <v>4</v>
      </c>
      <c r="D194" s="5">
        <v>5</v>
      </c>
      <c r="E194" s="5">
        <v>5</v>
      </c>
      <c r="F194" s="6">
        <v>0</v>
      </c>
      <c r="J194" s="5">
        <v>3</v>
      </c>
      <c r="K194" s="5">
        <v>0</v>
      </c>
      <c r="L194" s="5">
        <v>3</v>
      </c>
      <c r="M194" s="5">
        <v>1</v>
      </c>
      <c r="P194" s="6">
        <v>0</v>
      </c>
      <c r="Q194" s="5">
        <v>4</v>
      </c>
      <c r="R194" s="6">
        <f t="shared" si="46"/>
        <v>3.85</v>
      </c>
      <c r="S194" s="6">
        <f t="shared" si="47"/>
        <v>0</v>
      </c>
      <c r="T194" s="6">
        <f t="shared" si="48"/>
        <v>3.85</v>
      </c>
    </row>
    <row r="195" spans="1:20" ht="9" hidden="1" outlineLevel="2">
      <c r="A195" s="5" t="s">
        <v>159</v>
      </c>
      <c r="B195" s="5" t="s">
        <v>25</v>
      </c>
      <c r="C195" s="5">
        <v>5</v>
      </c>
      <c r="D195" s="5">
        <v>6</v>
      </c>
      <c r="E195" s="5">
        <v>5</v>
      </c>
      <c r="F195" s="6">
        <v>0</v>
      </c>
      <c r="G195" s="5">
        <v>1</v>
      </c>
      <c r="J195" s="5">
        <v>3</v>
      </c>
      <c r="K195" s="5">
        <v>0</v>
      </c>
      <c r="L195" s="5">
        <v>3</v>
      </c>
      <c r="M195" s="5">
        <v>1</v>
      </c>
      <c r="P195" s="6">
        <v>0</v>
      </c>
      <c r="R195" s="6">
        <f t="shared" si="46"/>
        <v>3.25</v>
      </c>
      <c r="S195" s="6">
        <f t="shared" si="47"/>
        <v>1</v>
      </c>
      <c r="T195" s="6">
        <f t="shared" si="48"/>
        <v>2.25</v>
      </c>
    </row>
    <row r="196" spans="1:20" ht="9" hidden="1" outlineLevel="2">
      <c r="A196" s="5" t="s">
        <v>214</v>
      </c>
      <c r="B196" s="5" t="s">
        <v>25</v>
      </c>
      <c r="C196" s="5">
        <v>4</v>
      </c>
      <c r="D196" s="5">
        <v>7</v>
      </c>
      <c r="E196" s="5">
        <v>9</v>
      </c>
      <c r="F196" s="6">
        <v>0</v>
      </c>
      <c r="P196" s="6">
        <v>0</v>
      </c>
      <c r="Q196" s="5">
        <v>14</v>
      </c>
      <c r="R196" s="6">
        <f t="shared" si="46"/>
        <v>2.1</v>
      </c>
      <c r="S196" s="6">
        <f t="shared" si="47"/>
        <v>0</v>
      </c>
      <c r="T196" s="6">
        <f t="shared" si="48"/>
        <v>2.1</v>
      </c>
    </row>
    <row r="197" spans="1:20" ht="9" hidden="1" outlineLevel="2">
      <c r="A197" s="5" t="s">
        <v>91</v>
      </c>
      <c r="B197" s="5" t="s">
        <v>25</v>
      </c>
      <c r="C197" s="5">
        <v>5</v>
      </c>
      <c r="D197" s="5">
        <v>7</v>
      </c>
      <c r="E197" s="5">
        <v>6</v>
      </c>
      <c r="F197" s="6">
        <v>0</v>
      </c>
      <c r="G197" s="5">
        <v>1</v>
      </c>
      <c r="M197" s="5">
        <v>1</v>
      </c>
      <c r="P197" s="6">
        <v>0</v>
      </c>
      <c r="Q197" s="5">
        <v>15</v>
      </c>
      <c r="R197" s="6">
        <f t="shared" si="46"/>
        <v>2.5</v>
      </c>
      <c r="S197" s="6">
        <f t="shared" si="47"/>
        <v>1</v>
      </c>
      <c r="T197" s="6">
        <f t="shared" si="48"/>
        <v>1.5</v>
      </c>
    </row>
    <row r="198" spans="1:20" ht="9" hidden="1" outlineLevel="2">
      <c r="A198" s="5" t="s">
        <v>193</v>
      </c>
      <c r="B198" s="5" t="s">
        <v>25</v>
      </c>
      <c r="C198" s="5">
        <v>5</v>
      </c>
      <c r="D198" s="5">
        <v>7</v>
      </c>
      <c r="E198" s="5">
        <v>7</v>
      </c>
      <c r="F198" s="6">
        <v>0</v>
      </c>
      <c r="G198" s="5">
        <v>1</v>
      </c>
      <c r="I198" s="5">
        <v>1</v>
      </c>
      <c r="J198" s="5">
        <v>1</v>
      </c>
      <c r="K198" s="5">
        <v>0</v>
      </c>
      <c r="L198" s="5">
        <v>1</v>
      </c>
      <c r="M198" s="5">
        <v>1</v>
      </c>
      <c r="P198" s="6">
        <v>0</v>
      </c>
      <c r="Q198" s="5">
        <v>9</v>
      </c>
      <c r="R198" s="6">
        <f t="shared" si="46"/>
        <v>2.5999999999999996</v>
      </c>
      <c r="S198" s="6">
        <f t="shared" si="47"/>
        <v>1.5</v>
      </c>
      <c r="T198" s="6">
        <f t="shared" si="48"/>
        <v>1.0999999999999996</v>
      </c>
    </row>
    <row r="199" spans="1:20" ht="9" hidden="1" outlineLevel="2">
      <c r="A199" s="5" t="s">
        <v>235</v>
      </c>
      <c r="B199" s="5" t="s">
        <v>25</v>
      </c>
      <c r="C199" s="5">
        <v>1</v>
      </c>
      <c r="D199" s="5">
        <v>2</v>
      </c>
      <c r="E199" s="5">
        <v>1</v>
      </c>
      <c r="F199" s="6">
        <v>0</v>
      </c>
      <c r="N199" s="5">
        <v>1</v>
      </c>
      <c r="P199" s="6">
        <v>1</v>
      </c>
      <c r="R199" s="6">
        <f t="shared" si="46"/>
        <v>1</v>
      </c>
      <c r="S199" s="6">
        <f t="shared" si="47"/>
        <v>0</v>
      </c>
      <c r="T199" s="6">
        <f t="shared" si="48"/>
        <v>1</v>
      </c>
    </row>
    <row r="200" spans="1:20" ht="9" hidden="1" outlineLevel="2">
      <c r="A200" s="5" t="s">
        <v>47</v>
      </c>
      <c r="B200" s="5" t="s">
        <v>25</v>
      </c>
      <c r="C200" s="5">
        <v>3</v>
      </c>
      <c r="D200" s="5">
        <v>4</v>
      </c>
      <c r="E200" s="5">
        <v>1</v>
      </c>
      <c r="F200" s="6">
        <v>0</v>
      </c>
      <c r="G200" s="5">
        <v>1</v>
      </c>
      <c r="I200" s="5">
        <v>1</v>
      </c>
      <c r="J200" s="5">
        <v>2</v>
      </c>
      <c r="K200" s="5">
        <v>0</v>
      </c>
      <c r="L200" s="5">
        <v>2</v>
      </c>
      <c r="M200" s="5">
        <v>2</v>
      </c>
      <c r="P200" s="6">
        <v>0</v>
      </c>
      <c r="R200" s="6">
        <f t="shared" si="46"/>
        <v>2.5</v>
      </c>
      <c r="S200" s="6">
        <f t="shared" si="47"/>
        <v>1.5</v>
      </c>
      <c r="T200" s="6">
        <f t="shared" si="48"/>
        <v>1</v>
      </c>
    </row>
    <row r="201" spans="1:20" ht="9" hidden="1" outlineLevel="2">
      <c r="A201" s="5" t="s">
        <v>24</v>
      </c>
      <c r="B201" s="5" t="s">
        <v>25</v>
      </c>
      <c r="C201" s="5">
        <v>1</v>
      </c>
      <c r="D201" s="5">
        <v>1</v>
      </c>
      <c r="E201" s="5">
        <v>2</v>
      </c>
      <c r="F201" s="6">
        <v>0</v>
      </c>
      <c r="P201" s="6">
        <v>0</v>
      </c>
      <c r="R201" s="6">
        <f t="shared" si="46"/>
        <v>0</v>
      </c>
      <c r="S201" s="6">
        <f t="shared" si="47"/>
        <v>0</v>
      </c>
      <c r="T201" s="6">
        <f t="shared" si="48"/>
        <v>0</v>
      </c>
    </row>
    <row r="202" spans="1:20" ht="9" hidden="1" outlineLevel="2">
      <c r="A202" s="5" t="s">
        <v>202</v>
      </c>
      <c r="B202" s="5" t="s">
        <v>25</v>
      </c>
      <c r="C202" s="5">
        <v>4</v>
      </c>
      <c r="D202" s="5">
        <v>5</v>
      </c>
      <c r="E202" s="5">
        <v>2</v>
      </c>
      <c r="F202" s="6">
        <v>0</v>
      </c>
      <c r="G202" s="5">
        <v>1</v>
      </c>
      <c r="I202" s="5">
        <v>1</v>
      </c>
      <c r="M202" s="5">
        <v>1</v>
      </c>
      <c r="P202" s="6">
        <v>0</v>
      </c>
      <c r="Q202" s="5">
        <v>7</v>
      </c>
      <c r="R202" s="6">
        <f t="shared" si="46"/>
        <v>1.3</v>
      </c>
      <c r="S202" s="6">
        <f t="shared" si="47"/>
        <v>1.5</v>
      </c>
      <c r="T202" s="6">
        <f t="shared" si="48"/>
        <v>-0.19999999999999996</v>
      </c>
    </row>
    <row r="203" spans="1:20" ht="9" hidden="1" outlineLevel="2">
      <c r="A203" s="5" t="s">
        <v>113</v>
      </c>
      <c r="B203" s="5" t="s">
        <v>25</v>
      </c>
      <c r="C203" s="5">
        <v>5</v>
      </c>
      <c r="D203" s="5">
        <v>8</v>
      </c>
      <c r="E203" s="5">
        <v>5</v>
      </c>
      <c r="F203" s="6">
        <v>0</v>
      </c>
      <c r="G203" s="5">
        <v>1</v>
      </c>
      <c r="M203" s="5">
        <v>1</v>
      </c>
      <c r="P203" s="6">
        <v>0</v>
      </c>
      <c r="Q203" s="5">
        <v>3</v>
      </c>
      <c r="R203" s="6">
        <f t="shared" si="46"/>
        <v>0.7</v>
      </c>
      <c r="S203" s="6">
        <f t="shared" si="47"/>
        <v>1</v>
      </c>
      <c r="T203" s="6">
        <f t="shared" si="48"/>
        <v>-0.30000000000000004</v>
      </c>
    </row>
    <row r="204" spans="1:22" ht="9" outlineLevel="1" collapsed="1">
      <c r="A204" s="5"/>
      <c r="B204" s="3" t="s">
        <v>312</v>
      </c>
      <c r="C204" s="5">
        <f aca="true" t="shared" si="49" ref="C204:T204">SUBTOTAL(9,C191:C203)</f>
        <v>48</v>
      </c>
      <c r="D204" s="5">
        <f t="shared" si="49"/>
        <v>66</v>
      </c>
      <c r="E204" s="5">
        <f t="shared" si="49"/>
        <v>55</v>
      </c>
      <c r="F204" s="6">
        <f t="shared" si="49"/>
        <v>1</v>
      </c>
      <c r="G204" s="5">
        <f t="shared" si="49"/>
        <v>7</v>
      </c>
      <c r="H204" s="6">
        <f t="shared" si="49"/>
        <v>0</v>
      </c>
      <c r="I204" s="6">
        <f t="shared" si="49"/>
        <v>4</v>
      </c>
      <c r="J204" s="6">
        <f t="shared" si="49"/>
        <v>13</v>
      </c>
      <c r="K204" s="6">
        <f t="shared" si="49"/>
        <v>0</v>
      </c>
      <c r="L204" s="6">
        <f t="shared" si="49"/>
        <v>13</v>
      </c>
      <c r="M204" s="5">
        <f t="shared" si="49"/>
        <v>15</v>
      </c>
      <c r="N204" s="6">
        <f t="shared" si="49"/>
        <v>2</v>
      </c>
      <c r="O204" s="6">
        <f t="shared" si="49"/>
        <v>1</v>
      </c>
      <c r="P204" s="6">
        <f t="shared" si="49"/>
        <v>1</v>
      </c>
      <c r="Q204" s="5">
        <f t="shared" si="49"/>
        <v>129</v>
      </c>
      <c r="R204" s="6">
        <f t="shared" si="49"/>
        <v>37.6</v>
      </c>
      <c r="S204" s="6">
        <f t="shared" si="49"/>
        <v>10</v>
      </c>
      <c r="T204" s="6">
        <f t="shared" si="49"/>
        <v>27.6</v>
      </c>
      <c r="V204" s="6">
        <v>27.6</v>
      </c>
    </row>
    <row r="205" spans="1:20" ht="9" hidden="1" outlineLevel="2">
      <c r="A205" s="5" t="s">
        <v>255</v>
      </c>
      <c r="B205" s="5" t="s">
        <v>88</v>
      </c>
      <c r="C205" s="5">
        <v>5</v>
      </c>
      <c r="D205" s="5">
        <v>16</v>
      </c>
      <c r="E205" s="5">
        <v>14</v>
      </c>
      <c r="F205" s="6">
        <v>1</v>
      </c>
      <c r="G205" s="5">
        <v>1</v>
      </c>
      <c r="J205" s="5">
        <v>4</v>
      </c>
      <c r="K205" s="5">
        <v>2</v>
      </c>
      <c r="L205" s="5">
        <v>2</v>
      </c>
      <c r="M205" s="5">
        <v>2</v>
      </c>
      <c r="N205" s="5">
        <v>1</v>
      </c>
      <c r="P205" s="6">
        <v>1</v>
      </c>
      <c r="R205" s="6">
        <f aca="true" t="shared" si="50" ref="R205:R212">(K205*2)+(L205*1)+(M205*0.25)+(O205*0.5)+(P205*1)+(Q205*0.15)</f>
        <v>7.5</v>
      </c>
      <c r="S205" s="6">
        <f aca="true" t="shared" si="51" ref="S205:S212">(F205*1)+(G205*1)+(H205*0.5)+(I205*0.5)</f>
        <v>2</v>
      </c>
      <c r="T205" s="6">
        <f aca="true" t="shared" si="52" ref="T205:T212">R205-S205</f>
        <v>5.5</v>
      </c>
    </row>
    <row r="206" spans="1:20" ht="9" hidden="1" outlineLevel="2">
      <c r="A206" s="5" t="s">
        <v>222</v>
      </c>
      <c r="B206" s="5" t="s">
        <v>88</v>
      </c>
      <c r="C206" s="5">
        <v>4</v>
      </c>
      <c r="D206" s="5">
        <v>5</v>
      </c>
      <c r="E206" s="5">
        <v>2</v>
      </c>
      <c r="F206" s="6">
        <v>2</v>
      </c>
      <c r="G206" s="5">
        <v>1</v>
      </c>
      <c r="J206" s="5">
        <v>4</v>
      </c>
      <c r="K206" s="5">
        <v>1</v>
      </c>
      <c r="L206" s="5">
        <v>3</v>
      </c>
      <c r="N206" s="5">
        <v>1</v>
      </c>
      <c r="P206" s="6">
        <v>1</v>
      </c>
      <c r="R206" s="6">
        <f t="shared" si="50"/>
        <v>6</v>
      </c>
      <c r="S206" s="6">
        <f t="shared" si="51"/>
        <v>3</v>
      </c>
      <c r="T206" s="6">
        <f t="shared" si="52"/>
        <v>3</v>
      </c>
    </row>
    <row r="207" spans="1:20" ht="9" hidden="1" outlineLevel="2">
      <c r="A207" s="5" t="s">
        <v>118</v>
      </c>
      <c r="B207" s="5" t="s">
        <v>88</v>
      </c>
      <c r="C207" s="5">
        <v>5</v>
      </c>
      <c r="D207" s="5">
        <v>15</v>
      </c>
      <c r="E207" s="5">
        <v>15</v>
      </c>
      <c r="F207" s="6">
        <v>0</v>
      </c>
      <c r="M207" s="5">
        <v>1</v>
      </c>
      <c r="N207" s="5">
        <v>1</v>
      </c>
      <c r="P207" s="6">
        <v>1</v>
      </c>
      <c r="R207" s="6">
        <f t="shared" si="50"/>
        <v>1.25</v>
      </c>
      <c r="S207" s="6">
        <f t="shared" si="51"/>
        <v>0</v>
      </c>
      <c r="T207" s="6">
        <f t="shared" si="52"/>
        <v>1.25</v>
      </c>
    </row>
    <row r="208" spans="1:20" ht="9" hidden="1" outlineLevel="2">
      <c r="A208" s="5" t="s">
        <v>194</v>
      </c>
      <c r="B208" s="5" t="s">
        <v>88</v>
      </c>
      <c r="C208" s="5">
        <v>1</v>
      </c>
      <c r="D208" s="5">
        <v>1</v>
      </c>
      <c r="E208" s="5">
        <v>1</v>
      </c>
      <c r="F208" s="6">
        <v>0</v>
      </c>
      <c r="P208" s="6">
        <v>0</v>
      </c>
      <c r="R208" s="6">
        <f t="shared" si="50"/>
        <v>0</v>
      </c>
      <c r="S208" s="6">
        <f t="shared" si="51"/>
        <v>0</v>
      </c>
      <c r="T208" s="6">
        <f t="shared" si="52"/>
        <v>0</v>
      </c>
    </row>
    <row r="209" spans="1:20" ht="9" hidden="1" outlineLevel="2">
      <c r="A209" s="5" t="s">
        <v>172</v>
      </c>
      <c r="B209" s="5" t="s">
        <v>88</v>
      </c>
      <c r="C209" s="5">
        <v>2</v>
      </c>
      <c r="D209" s="5">
        <v>3</v>
      </c>
      <c r="E209" s="5">
        <v>1</v>
      </c>
      <c r="F209" s="6">
        <v>0</v>
      </c>
      <c r="G209" s="5">
        <v>2</v>
      </c>
      <c r="M209" s="5">
        <v>1</v>
      </c>
      <c r="N209" s="5">
        <v>1</v>
      </c>
      <c r="P209" s="6">
        <v>1</v>
      </c>
      <c r="R209" s="6">
        <f t="shared" si="50"/>
        <v>1.25</v>
      </c>
      <c r="S209" s="6">
        <f t="shared" si="51"/>
        <v>2</v>
      </c>
      <c r="T209" s="6">
        <f t="shared" si="52"/>
        <v>-0.75</v>
      </c>
    </row>
    <row r="210" spans="1:20" ht="9" hidden="1" outlineLevel="2">
      <c r="A210" s="5" t="s">
        <v>209</v>
      </c>
      <c r="B210" s="5" t="s">
        <v>88</v>
      </c>
      <c r="C210" s="5">
        <v>3</v>
      </c>
      <c r="D210" s="5">
        <v>6</v>
      </c>
      <c r="E210" s="5">
        <v>4</v>
      </c>
      <c r="F210" s="6">
        <v>0</v>
      </c>
      <c r="G210" s="5">
        <v>2</v>
      </c>
      <c r="J210" s="5">
        <v>1</v>
      </c>
      <c r="K210" s="5">
        <v>0</v>
      </c>
      <c r="L210" s="5">
        <v>1</v>
      </c>
      <c r="P210" s="6">
        <v>0</v>
      </c>
      <c r="R210" s="6">
        <f t="shared" si="50"/>
        <v>1</v>
      </c>
      <c r="S210" s="6">
        <f t="shared" si="51"/>
        <v>2</v>
      </c>
      <c r="T210" s="6">
        <f t="shared" si="52"/>
        <v>-1</v>
      </c>
    </row>
    <row r="211" spans="1:20" ht="9" hidden="1" outlineLevel="2">
      <c r="A211" s="5" t="s">
        <v>90</v>
      </c>
      <c r="B211" s="5" t="s">
        <v>88</v>
      </c>
      <c r="C211" s="5">
        <v>5</v>
      </c>
      <c r="D211" s="5">
        <v>11</v>
      </c>
      <c r="E211" s="5">
        <v>7</v>
      </c>
      <c r="F211" s="6">
        <v>4</v>
      </c>
      <c r="J211" s="5">
        <v>1</v>
      </c>
      <c r="K211" s="5">
        <v>0</v>
      </c>
      <c r="L211" s="5">
        <v>1</v>
      </c>
      <c r="N211" s="5">
        <v>2</v>
      </c>
      <c r="P211" s="6">
        <v>2</v>
      </c>
      <c r="R211" s="6">
        <f t="shared" si="50"/>
        <v>3</v>
      </c>
      <c r="S211" s="6">
        <f t="shared" si="51"/>
        <v>4</v>
      </c>
      <c r="T211" s="6">
        <f t="shared" si="52"/>
        <v>-1</v>
      </c>
    </row>
    <row r="212" spans="1:20" ht="9" hidden="1" outlineLevel="2">
      <c r="A212" s="5" t="s">
        <v>87</v>
      </c>
      <c r="B212" s="5" t="s">
        <v>88</v>
      </c>
      <c r="C212" s="5">
        <v>5</v>
      </c>
      <c r="D212" s="5">
        <v>10</v>
      </c>
      <c r="E212" s="5">
        <v>7</v>
      </c>
      <c r="F212" s="6">
        <v>0</v>
      </c>
      <c r="G212" s="5">
        <v>3</v>
      </c>
      <c r="M212" s="5">
        <v>2</v>
      </c>
      <c r="P212" s="6">
        <v>0</v>
      </c>
      <c r="R212" s="6">
        <f t="shared" si="50"/>
        <v>0.5</v>
      </c>
      <c r="S212" s="6">
        <f t="shared" si="51"/>
        <v>3</v>
      </c>
      <c r="T212" s="6">
        <f t="shared" si="52"/>
        <v>-2.5</v>
      </c>
    </row>
    <row r="213" spans="1:21" ht="9" outlineLevel="1" collapsed="1">
      <c r="A213" s="5"/>
      <c r="B213" s="3" t="s">
        <v>313</v>
      </c>
      <c r="C213" s="5">
        <f aca="true" t="shared" si="53" ref="C213:T213">SUBTOTAL(9,C205:C212)</f>
        <v>30</v>
      </c>
      <c r="D213" s="5">
        <f t="shared" si="53"/>
        <v>67</v>
      </c>
      <c r="E213" s="5">
        <f t="shared" si="53"/>
        <v>51</v>
      </c>
      <c r="F213" s="6">
        <f t="shared" si="53"/>
        <v>7</v>
      </c>
      <c r="G213" s="5">
        <f t="shared" si="53"/>
        <v>9</v>
      </c>
      <c r="H213" s="6">
        <f t="shared" si="53"/>
        <v>0</v>
      </c>
      <c r="I213" s="6">
        <f t="shared" si="53"/>
        <v>0</v>
      </c>
      <c r="J213" s="6">
        <f t="shared" si="53"/>
        <v>10</v>
      </c>
      <c r="K213" s="6">
        <f t="shared" si="53"/>
        <v>3</v>
      </c>
      <c r="L213" s="6">
        <f t="shared" si="53"/>
        <v>7</v>
      </c>
      <c r="M213" s="5">
        <f t="shared" si="53"/>
        <v>6</v>
      </c>
      <c r="N213" s="6">
        <f t="shared" si="53"/>
        <v>6</v>
      </c>
      <c r="O213" s="6">
        <f t="shared" si="53"/>
        <v>0</v>
      </c>
      <c r="P213" s="6">
        <f t="shared" si="53"/>
        <v>6</v>
      </c>
      <c r="Q213" s="6">
        <f t="shared" si="53"/>
        <v>0</v>
      </c>
      <c r="R213" s="6">
        <f t="shared" si="53"/>
        <v>20.5</v>
      </c>
      <c r="S213" s="6">
        <f t="shared" si="53"/>
        <v>16</v>
      </c>
      <c r="T213" s="6">
        <f t="shared" si="53"/>
        <v>4.5</v>
      </c>
      <c r="U213" s="6">
        <v>4.5</v>
      </c>
    </row>
    <row r="214" spans="1:20" ht="9" hidden="1" outlineLevel="2">
      <c r="A214" s="5" t="s">
        <v>204</v>
      </c>
      <c r="B214" s="5" t="s">
        <v>11</v>
      </c>
      <c r="C214" s="5">
        <v>1</v>
      </c>
      <c r="D214" s="5">
        <v>2</v>
      </c>
      <c r="E214" s="5">
        <v>2</v>
      </c>
      <c r="F214" s="6">
        <v>0</v>
      </c>
      <c r="J214" s="5">
        <v>1</v>
      </c>
      <c r="K214" s="5">
        <v>0</v>
      </c>
      <c r="L214" s="5">
        <v>1</v>
      </c>
      <c r="P214" s="6">
        <v>0</v>
      </c>
      <c r="R214" s="6">
        <f aca="true" t="shared" si="54" ref="R214:R223">(K214*2)+(L214*1)+(M214*0.25)+(O214*0.5)+(P214*1)+(Q214*0.15)</f>
        <v>1</v>
      </c>
      <c r="S214" s="6">
        <f aca="true" t="shared" si="55" ref="S214:S223">(F214*1)+(G214*1)+(H214*0.5)+(I214*0.5)</f>
        <v>0</v>
      </c>
      <c r="T214" s="6">
        <f aca="true" t="shared" si="56" ref="T214:T223">R214-S214</f>
        <v>1</v>
      </c>
    </row>
    <row r="215" spans="1:20" ht="9" hidden="1" outlineLevel="2">
      <c r="A215" s="5" t="s">
        <v>174</v>
      </c>
      <c r="B215" s="5" t="s">
        <v>11</v>
      </c>
      <c r="C215" s="5">
        <v>4</v>
      </c>
      <c r="D215" s="5">
        <v>9</v>
      </c>
      <c r="E215" s="5">
        <v>8</v>
      </c>
      <c r="F215" s="6">
        <v>1</v>
      </c>
      <c r="J215" s="5">
        <v>2</v>
      </c>
      <c r="K215" s="5">
        <v>0</v>
      </c>
      <c r="L215" s="5">
        <v>2</v>
      </c>
      <c r="P215" s="6">
        <v>0</v>
      </c>
      <c r="R215" s="6">
        <f t="shared" si="54"/>
        <v>2</v>
      </c>
      <c r="S215" s="6">
        <f t="shared" si="55"/>
        <v>1</v>
      </c>
      <c r="T215" s="6">
        <f t="shared" si="56"/>
        <v>1</v>
      </c>
    </row>
    <row r="216" spans="1:20" ht="9" hidden="1" outlineLevel="2">
      <c r="A216" s="5" t="s">
        <v>119</v>
      </c>
      <c r="B216" s="5" t="s">
        <v>11</v>
      </c>
      <c r="C216" s="5">
        <v>1</v>
      </c>
      <c r="D216" s="5">
        <v>1</v>
      </c>
      <c r="E216" s="5">
        <v>1</v>
      </c>
      <c r="F216" s="6">
        <v>0</v>
      </c>
      <c r="P216" s="6">
        <v>0</v>
      </c>
      <c r="R216" s="6">
        <f t="shared" si="54"/>
        <v>0</v>
      </c>
      <c r="S216" s="6">
        <f t="shared" si="55"/>
        <v>0</v>
      </c>
      <c r="T216" s="6">
        <f t="shared" si="56"/>
        <v>0</v>
      </c>
    </row>
    <row r="217" spans="1:20" ht="9" hidden="1" outlineLevel="2">
      <c r="A217" s="5" t="s">
        <v>197</v>
      </c>
      <c r="B217" s="5" t="s">
        <v>11</v>
      </c>
      <c r="C217" s="5">
        <v>1</v>
      </c>
      <c r="D217" s="5">
        <v>4</v>
      </c>
      <c r="E217" s="5">
        <v>4</v>
      </c>
      <c r="F217" s="6">
        <v>0</v>
      </c>
      <c r="P217" s="6">
        <v>0</v>
      </c>
      <c r="R217" s="6">
        <f t="shared" si="54"/>
        <v>0</v>
      </c>
      <c r="S217" s="6">
        <f t="shared" si="55"/>
        <v>0</v>
      </c>
      <c r="T217" s="6">
        <f t="shared" si="56"/>
        <v>0</v>
      </c>
    </row>
    <row r="218" spans="1:20" ht="9" hidden="1" outlineLevel="2">
      <c r="A218" s="5" t="s">
        <v>216</v>
      </c>
      <c r="B218" s="5" t="s">
        <v>11</v>
      </c>
      <c r="C218" s="5">
        <v>1</v>
      </c>
      <c r="D218" s="5">
        <v>1</v>
      </c>
      <c r="E218" s="5">
        <v>1</v>
      </c>
      <c r="F218" s="6">
        <v>0</v>
      </c>
      <c r="P218" s="6">
        <v>0</v>
      </c>
      <c r="R218" s="6">
        <f t="shared" si="54"/>
        <v>0</v>
      </c>
      <c r="S218" s="6">
        <f t="shared" si="55"/>
        <v>0</v>
      </c>
      <c r="T218" s="6">
        <f t="shared" si="56"/>
        <v>0</v>
      </c>
    </row>
    <row r="219" spans="1:20" ht="9" hidden="1" outlineLevel="2">
      <c r="A219" s="5" t="s">
        <v>23</v>
      </c>
      <c r="B219" s="5" t="s">
        <v>11</v>
      </c>
      <c r="C219" s="5">
        <v>4</v>
      </c>
      <c r="D219" s="5">
        <v>7</v>
      </c>
      <c r="E219" s="5">
        <v>7</v>
      </c>
      <c r="F219" s="6">
        <v>0</v>
      </c>
      <c r="P219" s="6">
        <v>0</v>
      </c>
      <c r="R219" s="6">
        <f t="shared" si="54"/>
        <v>0</v>
      </c>
      <c r="S219" s="6">
        <f t="shared" si="55"/>
        <v>0</v>
      </c>
      <c r="T219" s="6">
        <f t="shared" si="56"/>
        <v>0</v>
      </c>
    </row>
    <row r="220" spans="1:20" ht="9" hidden="1" outlineLevel="2">
      <c r="A220" s="5" t="s">
        <v>33</v>
      </c>
      <c r="B220" s="5" t="s">
        <v>11</v>
      </c>
      <c r="C220" s="5">
        <v>5</v>
      </c>
      <c r="D220" s="5">
        <v>10</v>
      </c>
      <c r="E220" s="5">
        <v>9</v>
      </c>
      <c r="F220" s="6">
        <v>1</v>
      </c>
      <c r="J220" s="5">
        <v>1</v>
      </c>
      <c r="K220" s="5">
        <v>0</v>
      </c>
      <c r="L220" s="5">
        <v>1</v>
      </c>
      <c r="P220" s="6">
        <v>0</v>
      </c>
      <c r="R220" s="6">
        <f t="shared" si="54"/>
        <v>1</v>
      </c>
      <c r="S220" s="6">
        <f t="shared" si="55"/>
        <v>1</v>
      </c>
      <c r="T220" s="6">
        <f t="shared" si="56"/>
        <v>0</v>
      </c>
    </row>
    <row r="221" spans="1:20" ht="9" hidden="1" outlineLevel="2">
      <c r="A221" s="5" t="s">
        <v>132</v>
      </c>
      <c r="B221" s="5" t="s">
        <v>11</v>
      </c>
      <c r="C221" s="5">
        <v>2</v>
      </c>
      <c r="D221" s="5">
        <v>3</v>
      </c>
      <c r="E221" s="5">
        <v>2</v>
      </c>
      <c r="F221" s="6">
        <v>0</v>
      </c>
      <c r="G221" s="5">
        <v>1</v>
      </c>
      <c r="P221" s="6">
        <v>0</v>
      </c>
      <c r="R221" s="6">
        <f t="shared" si="54"/>
        <v>0</v>
      </c>
      <c r="S221" s="6">
        <f t="shared" si="55"/>
        <v>1</v>
      </c>
      <c r="T221" s="6">
        <f t="shared" si="56"/>
        <v>-1</v>
      </c>
    </row>
    <row r="222" spans="1:20" ht="9" hidden="1" outlineLevel="2">
      <c r="A222" s="5" t="s">
        <v>10</v>
      </c>
      <c r="B222" s="5" t="s">
        <v>11</v>
      </c>
      <c r="C222" s="5">
        <v>3</v>
      </c>
      <c r="D222" s="5">
        <v>8</v>
      </c>
      <c r="E222" s="5">
        <v>7</v>
      </c>
      <c r="F222" s="6">
        <v>0</v>
      </c>
      <c r="G222" s="5">
        <v>1</v>
      </c>
      <c r="P222" s="6">
        <v>0</v>
      </c>
      <c r="R222" s="6">
        <f t="shared" si="54"/>
        <v>0</v>
      </c>
      <c r="S222" s="6">
        <f t="shared" si="55"/>
        <v>1</v>
      </c>
      <c r="T222" s="6">
        <f t="shared" si="56"/>
        <v>-1</v>
      </c>
    </row>
    <row r="223" spans="1:20" ht="9" hidden="1" outlineLevel="2">
      <c r="A223" s="5" t="s">
        <v>254</v>
      </c>
      <c r="B223" s="5" t="s">
        <v>11</v>
      </c>
      <c r="C223" s="5">
        <v>3</v>
      </c>
      <c r="D223" s="5">
        <v>7</v>
      </c>
      <c r="E223" s="5">
        <v>6</v>
      </c>
      <c r="F223" s="6">
        <v>0</v>
      </c>
      <c r="G223" s="5">
        <v>1</v>
      </c>
      <c r="I223" s="5">
        <v>1</v>
      </c>
      <c r="P223" s="6">
        <v>0</v>
      </c>
      <c r="R223" s="6">
        <f t="shared" si="54"/>
        <v>0</v>
      </c>
      <c r="S223" s="6">
        <f t="shared" si="55"/>
        <v>1.5</v>
      </c>
      <c r="T223" s="6">
        <f t="shared" si="56"/>
        <v>-1.5</v>
      </c>
    </row>
    <row r="224" spans="1:22" ht="9" outlineLevel="1" collapsed="1">
      <c r="A224" s="5"/>
      <c r="B224" s="3" t="s">
        <v>318</v>
      </c>
      <c r="C224" s="5">
        <f aca="true" t="shared" si="57" ref="C224:T224">SUBTOTAL(9,C214:C223)</f>
        <v>25</v>
      </c>
      <c r="D224" s="5">
        <f t="shared" si="57"/>
        <v>52</v>
      </c>
      <c r="E224" s="5">
        <f t="shared" si="57"/>
        <v>47</v>
      </c>
      <c r="F224" s="6">
        <f t="shared" si="57"/>
        <v>2</v>
      </c>
      <c r="G224" s="5">
        <f t="shared" si="57"/>
        <v>3</v>
      </c>
      <c r="H224" s="6">
        <f t="shared" si="57"/>
        <v>0</v>
      </c>
      <c r="I224" s="5">
        <f t="shared" si="57"/>
        <v>1</v>
      </c>
      <c r="J224" s="6">
        <f t="shared" si="57"/>
        <v>4</v>
      </c>
      <c r="K224" s="6">
        <f t="shared" si="57"/>
        <v>0</v>
      </c>
      <c r="L224" s="6">
        <f t="shared" si="57"/>
        <v>4</v>
      </c>
      <c r="M224" s="6">
        <f t="shared" si="57"/>
        <v>0</v>
      </c>
      <c r="N224" s="6">
        <f t="shared" si="57"/>
        <v>0</v>
      </c>
      <c r="O224" s="6">
        <f t="shared" si="57"/>
        <v>0</v>
      </c>
      <c r="P224" s="6">
        <f t="shared" si="57"/>
        <v>0</v>
      </c>
      <c r="Q224" s="6">
        <f t="shared" si="57"/>
        <v>0</v>
      </c>
      <c r="R224" s="6">
        <f t="shared" si="57"/>
        <v>4</v>
      </c>
      <c r="S224" s="6">
        <f t="shared" si="57"/>
        <v>5.5</v>
      </c>
      <c r="T224" s="6">
        <f t="shared" si="57"/>
        <v>-1.5</v>
      </c>
      <c r="V224" s="6">
        <v>-1.5</v>
      </c>
    </row>
    <row r="225" spans="1:20" ht="9" hidden="1" outlineLevel="2">
      <c r="A225" s="5" t="s">
        <v>108</v>
      </c>
      <c r="B225" s="5" t="s">
        <v>7</v>
      </c>
      <c r="C225" s="5">
        <v>5</v>
      </c>
      <c r="D225" s="5">
        <v>13</v>
      </c>
      <c r="E225" s="5">
        <v>8</v>
      </c>
      <c r="F225" s="6">
        <v>0</v>
      </c>
      <c r="J225" s="5">
        <v>2</v>
      </c>
      <c r="K225" s="5">
        <v>0</v>
      </c>
      <c r="L225" s="5">
        <v>2</v>
      </c>
      <c r="P225" s="6">
        <v>0</v>
      </c>
      <c r="Q225" s="5">
        <v>37</v>
      </c>
      <c r="R225" s="6">
        <f aca="true" t="shared" si="58" ref="R225:R238">(K225*2)+(L225*1)+(M225*0.25)+(O225*0.5)+(P225*1)+(Q225*0.15)</f>
        <v>7.55</v>
      </c>
      <c r="S225" s="6">
        <f aca="true" t="shared" si="59" ref="S225:S238">(F225*1)+(G225*1)+(H225*0.5)+(I225*0.5)</f>
        <v>0</v>
      </c>
      <c r="T225" s="6">
        <f aca="true" t="shared" si="60" ref="T225:T238">R225-S225</f>
        <v>7.55</v>
      </c>
    </row>
    <row r="226" spans="1:20" ht="9" hidden="1" outlineLevel="2">
      <c r="A226" s="5" t="s">
        <v>114</v>
      </c>
      <c r="B226" s="5" t="s">
        <v>7</v>
      </c>
      <c r="C226" s="5">
        <v>4</v>
      </c>
      <c r="D226" s="5">
        <v>5</v>
      </c>
      <c r="E226" s="5">
        <v>5</v>
      </c>
      <c r="F226" s="6">
        <v>0</v>
      </c>
      <c r="P226" s="6">
        <v>0</v>
      </c>
      <c r="Q226" s="5">
        <v>24</v>
      </c>
      <c r="R226" s="6">
        <f t="shared" si="58"/>
        <v>3.5999999999999996</v>
      </c>
      <c r="S226" s="6">
        <f t="shared" si="59"/>
        <v>0</v>
      </c>
      <c r="T226" s="6">
        <f t="shared" si="60"/>
        <v>3.5999999999999996</v>
      </c>
    </row>
    <row r="227" spans="1:20" ht="9" hidden="1" outlineLevel="2">
      <c r="A227" s="5" t="s">
        <v>144</v>
      </c>
      <c r="B227" s="5" t="s">
        <v>7</v>
      </c>
      <c r="C227" s="5">
        <v>3</v>
      </c>
      <c r="D227" s="5">
        <v>3</v>
      </c>
      <c r="E227" s="5">
        <v>3</v>
      </c>
      <c r="F227" s="6">
        <v>0</v>
      </c>
      <c r="J227" s="5">
        <v>3</v>
      </c>
      <c r="K227" s="5">
        <v>0</v>
      </c>
      <c r="L227" s="5">
        <v>3</v>
      </c>
      <c r="M227" s="5">
        <v>2</v>
      </c>
      <c r="P227" s="6">
        <v>0</v>
      </c>
      <c r="R227" s="6">
        <f t="shared" si="58"/>
        <v>3.5</v>
      </c>
      <c r="S227" s="6">
        <f t="shared" si="59"/>
        <v>0</v>
      </c>
      <c r="T227" s="6">
        <f t="shared" si="60"/>
        <v>3.5</v>
      </c>
    </row>
    <row r="228" spans="1:20" ht="9" hidden="1" outlineLevel="2">
      <c r="A228" s="5" t="s">
        <v>77</v>
      </c>
      <c r="B228" s="5" t="s">
        <v>7</v>
      </c>
      <c r="C228" s="5">
        <v>4</v>
      </c>
      <c r="D228" s="5">
        <v>4</v>
      </c>
      <c r="F228" s="6">
        <v>0</v>
      </c>
      <c r="P228" s="6">
        <v>0</v>
      </c>
      <c r="R228" s="6">
        <f t="shared" si="58"/>
        <v>0</v>
      </c>
      <c r="S228" s="6">
        <f t="shared" si="59"/>
        <v>0</v>
      </c>
      <c r="T228" s="6">
        <f t="shared" si="60"/>
        <v>0</v>
      </c>
    </row>
    <row r="229" spans="1:20" ht="9" hidden="1" outlineLevel="2">
      <c r="A229" s="5" t="s">
        <v>241</v>
      </c>
      <c r="B229" s="5" t="s">
        <v>7</v>
      </c>
      <c r="C229" s="5">
        <v>4</v>
      </c>
      <c r="D229" s="5">
        <v>6</v>
      </c>
      <c r="E229" s="5">
        <v>5</v>
      </c>
      <c r="F229" s="6">
        <v>0</v>
      </c>
      <c r="G229" s="5">
        <v>1</v>
      </c>
      <c r="I229" s="5">
        <v>1</v>
      </c>
      <c r="P229" s="6">
        <v>0</v>
      </c>
      <c r="Q229" s="5">
        <v>9</v>
      </c>
      <c r="R229" s="6">
        <f t="shared" si="58"/>
        <v>1.3499999999999999</v>
      </c>
      <c r="S229" s="6">
        <f t="shared" si="59"/>
        <v>1.5</v>
      </c>
      <c r="T229" s="6">
        <f t="shared" si="60"/>
        <v>-0.15000000000000013</v>
      </c>
    </row>
    <row r="230" spans="1:20" ht="9" hidden="1" outlineLevel="2">
      <c r="A230" s="5" t="s">
        <v>120</v>
      </c>
      <c r="B230" s="5" t="s">
        <v>7</v>
      </c>
      <c r="C230" s="5">
        <v>2</v>
      </c>
      <c r="D230" s="5">
        <v>4</v>
      </c>
      <c r="E230" s="5">
        <v>3</v>
      </c>
      <c r="F230" s="6">
        <v>1</v>
      </c>
      <c r="P230" s="6">
        <v>0</v>
      </c>
      <c r="Q230" s="5">
        <v>3</v>
      </c>
      <c r="R230" s="6">
        <f t="shared" si="58"/>
        <v>0.44999999999999996</v>
      </c>
      <c r="S230" s="6">
        <f t="shared" si="59"/>
        <v>1</v>
      </c>
      <c r="T230" s="6">
        <f t="shared" si="60"/>
        <v>-0.55</v>
      </c>
    </row>
    <row r="231" spans="1:20" ht="9" hidden="1" outlineLevel="2">
      <c r="A231" s="5" t="s">
        <v>227</v>
      </c>
      <c r="B231" s="5" t="s">
        <v>7</v>
      </c>
      <c r="C231" s="5">
        <v>4</v>
      </c>
      <c r="D231" s="5">
        <v>10</v>
      </c>
      <c r="E231" s="5">
        <v>5</v>
      </c>
      <c r="F231" s="6">
        <v>0</v>
      </c>
      <c r="G231" s="5">
        <v>2</v>
      </c>
      <c r="P231" s="6">
        <v>0</v>
      </c>
      <c r="Q231" s="5">
        <v>9</v>
      </c>
      <c r="R231" s="6">
        <f t="shared" si="58"/>
        <v>1.3499999999999999</v>
      </c>
      <c r="S231" s="6">
        <f t="shared" si="59"/>
        <v>2</v>
      </c>
      <c r="T231" s="6">
        <f t="shared" si="60"/>
        <v>-0.6500000000000001</v>
      </c>
    </row>
    <row r="232" spans="1:20" ht="9" hidden="1" outlineLevel="2">
      <c r="A232" s="5" t="s">
        <v>133</v>
      </c>
      <c r="B232" s="5" t="s">
        <v>7</v>
      </c>
      <c r="C232" s="5">
        <v>4</v>
      </c>
      <c r="D232" s="5">
        <v>13</v>
      </c>
      <c r="E232" s="5">
        <v>6</v>
      </c>
      <c r="F232" s="6">
        <v>0</v>
      </c>
      <c r="G232" s="5">
        <v>2</v>
      </c>
      <c r="I232" s="5">
        <v>2</v>
      </c>
      <c r="J232" s="5">
        <v>2</v>
      </c>
      <c r="K232" s="5">
        <v>0</v>
      </c>
      <c r="L232" s="5">
        <v>2</v>
      </c>
      <c r="M232" s="5">
        <v>1</v>
      </c>
      <c r="P232" s="6">
        <v>0</v>
      </c>
      <c r="R232" s="6">
        <f t="shared" si="58"/>
        <v>2.25</v>
      </c>
      <c r="S232" s="6">
        <f t="shared" si="59"/>
        <v>3</v>
      </c>
      <c r="T232" s="6">
        <f t="shared" si="60"/>
        <v>-0.75</v>
      </c>
    </row>
    <row r="233" spans="1:20" ht="9" hidden="1" outlineLevel="2">
      <c r="A233" s="5" t="s">
        <v>6</v>
      </c>
      <c r="B233" s="5" t="s">
        <v>7</v>
      </c>
      <c r="C233" s="5">
        <v>5</v>
      </c>
      <c r="D233" s="5">
        <v>7</v>
      </c>
      <c r="E233" s="5">
        <v>5</v>
      </c>
      <c r="F233" s="6">
        <v>0</v>
      </c>
      <c r="G233" s="5">
        <v>2</v>
      </c>
      <c r="I233" s="5">
        <v>2</v>
      </c>
      <c r="J233" s="5">
        <v>1</v>
      </c>
      <c r="K233" s="5">
        <v>1</v>
      </c>
      <c r="L233" s="5">
        <v>0</v>
      </c>
      <c r="M233" s="5">
        <v>1</v>
      </c>
      <c r="P233" s="6">
        <v>0</v>
      </c>
      <c r="R233" s="6">
        <f t="shared" si="58"/>
        <v>2.25</v>
      </c>
      <c r="S233" s="6">
        <f t="shared" si="59"/>
        <v>3</v>
      </c>
      <c r="T233" s="6">
        <f t="shared" si="60"/>
        <v>-0.75</v>
      </c>
    </row>
    <row r="234" spans="1:20" ht="9" hidden="1" outlineLevel="2">
      <c r="A234" s="5" t="s">
        <v>240</v>
      </c>
      <c r="B234" s="5" t="s">
        <v>7</v>
      </c>
      <c r="C234" s="5">
        <v>5</v>
      </c>
      <c r="D234" s="5">
        <v>7</v>
      </c>
      <c r="E234" s="5">
        <v>6</v>
      </c>
      <c r="F234" s="6">
        <v>0</v>
      </c>
      <c r="G234" s="5">
        <v>1</v>
      </c>
      <c r="I234" s="5">
        <v>1</v>
      </c>
      <c r="P234" s="6">
        <v>0</v>
      </c>
      <c r="Q234" s="5">
        <v>4</v>
      </c>
      <c r="R234" s="6">
        <f t="shared" si="58"/>
        <v>0.6</v>
      </c>
      <c r="S234" s="6">
        <f t="shared" si="59"/>
        <v>1.5</v>
      </c>
      <c r="T234" s="6">
        <f t="shared" si="60"/>
        <v>-0.9</v>
      </c>
    </row>
    <row r="235" spans="1:20" ht="9" hidden="1" outlineLevel="2">
      <c r="A235" s="5" t="s">
        <v>142</v>
      </c>
      <c r="B235" s="5" t="s">
        <v>7</v>
      </c>
      <c r="C235" s="5">
        <v>2</v>
      </c>
      <c r="D235" s="5">
        <v>4</v>
      </c>
      <c r="E235" s="5">
        <v>2</v>
      </c>
      <c r="F235" s="6">
        <v>0</v>
      </c>
      <c r="G235" s="5">
        <v>1</v>
      </c>
      <c r="I235" s="5">
        <v>1</v>
      </c>
      <c r="M235" s="5">
        <v>1</v>
      </c>
      <c r="P235" s="6">
        <v>0</v>
      </c>
      <c r="R235" s="6">
        <f t="shared" si="58"/>
        <v>0.25</v>
      </c>
      <c r="S235" s="6">
        <f t="shared" si="59"/>
        <v>1.5</v>
      </c>
      <c r="T235" s="6">
        <f t="shared" si="60"/>
        <v>-1.25</v>
      </c>
    </row>
    <row r="236" spans="1:20" ht="9" hidden="1" outlineLevel="2">
      <c r="A236" s="5" t="s">
        <v>135</v>
      </c>
      <c r="B236" s="5" t="s">
        <v>7</v>
      </c>
      <c r="C236" s="5">
        <v>2</v>
      </c>
      <c r="D236" s="5">
        <v>2</v>
      </c>
      <c r="E236" s="5">
        <v>1</v>
      </c>
      <c r="F236" s="6">
        <v>1</v>
      </c>
      <c r="G236" s="5">
        <v>1</v>
      </c>
      <c r="I236" s="5">
        <v>1</v>
      </c>
      <c r="P236" s="6">
        <v>0</v>
      </c>
      <c r="R236" s="6">
        <f t="shared" si="58"/>
        <v>0</v>
      </c>
      <c r="S236" s="6">
        <f t="shared" si="59"/>
        <v>2.5</v>
      </c>
      <c r="T236" s="6">
        <f t="shared" si="60"/>
        <v>-2.5</v>
      </c>
    </row>
    <row r="237" spans="1:20" ht="9" hidden="1" outlineLevel="2">
      <c r="A237" s="5" t="s">
        <v>170</v>
      </c>
      <c r="B237" s="5" t="s">
        <v>7</v>
      </c>
      <c r="C237" s="5">
        <v>5</v>
      </c>
      <c r="D237" s="5">
        <v>10</v>
      </c>
      <c r="E237" s="5">
        <v>6</v>
      </c>
      <c r="F237" s="6">
        <v>1</v>
      </c>
      <c r="G237" s="5">
        <v>2</v>
      </c>
      <c r="I237" s="5">
        <v>2</v>
      </c>
      <c r="M237" s="5">
        <v>1</v>
      </c>
      <c r="P237" s="6">
        <v>0</v>
      </c>
      <c r="Q237" s="5">
        <v>3</v>
      </c>
      <c r="R237" s="6">
        <f t="shared" si="58"/>
        <v>0.7</v>
      </c>
      <c r="S237" s="6">
        <f t="shared" si="59"/>
        <v>4</v>
      </c>
      <c r="T237" s="6">
        <f t="shared" si="60"/>
        <v>-3.3</v>
      </c>
    </row>
    <row r="238" spans="1:20" ht="9" hidden="1" outlineLevel="2">
      <c r="A238" s="5" t="s">
        <v>151</v>
      </c>
      <c r="B238" s="5" t="s">
        <v>7</v>
      </c>
      <c r="C238" s="5">
        <v>5</v>
      </c>
      <c r="D238" s="5">
        <v>6</v>
      </c>
      <c r="E238" s="5">
        <v>1</v>
      </c>
      <c r="F238" s="6">
        <v>1</v>
      </c>
      <c r="G238" s="5">
        <v>2</v>
      </c>
      <c r="I238" s="5">
        <v>2</v>
      </c>
      <c r="J238" s="7">
        <v>0</v>
      </c>
      <c r="K238" s="7">
        <v>0</v>
      </c>
      <c r="L238" s="5">
        <v>0</v>
      </c>
      <c r="P238" s="6">
        <v>0</v>
      </c>
      <c r="Q238" s="5">
        <v>3</v>
      </c>
      <c r="R238" s="6">
        <f t="shared" si="58"/>
        <v>0.44999999999999996</v>
      </c>
      <c r="S238" s="6">
        <f t="shared" si="59"/>
        <v>4</v>
      </c>
      <c r="T238" s="6">
        <f t="shared" si="60"/>
        <v>-3.55</v>
      </c>
    </row>
    <row r="239" spans="1:22" ht="9" outlineLevel="1" collapsed="1">
      <c r="A239" s="5"/>
      <c r="B239" s="3" t="s">
        <v>310</v>
      </c>
      <c r="C239" s="5">
        <f aca="true" t="shared" si="61" ref="C239:T239">SUBTOTAL(9,C225:C238)</f>
        <v>54</v>
      </c>
      <c r="D239" s="5">
        <f t="shared" si="61"/>
        <v>94</v>
      </c>
      <c r="E239" s="5">
        <f t="shared" si="61"/>
        <v>56</v>
      </c>
      <c r="F239" s="6">
        <f t="shared" si="61"/>
        <v>4</v>
      </c>
      <c r="G239" s="5">
        <f t="shared" si="61"/>
        <v>14</v>
      </c>
      <c r="H239" s="6">
        <f t="shared" si="61"/>
        <v>0</v>
      </c>
      <c r="I239" s="5">
        <f t="shared" si="61"/>
        <v>12</v>
      </c>
      <c r="J239" s="8">
        <f t="shared" si="61"/>
        <v>8</v>
      </c>
      <c r="K239" s="8">
        <f t="shared" si="61"/>
        <v>1</v>
      </c>
      <c r="L239" s="5">
        <f t="shared" si="61"/>
        <v>7</v>
      </c>
      <c r="M239" s="6">
        <f t="shared" si="61"/>
        <v>6</v>
      </c>
      <c r="N239" s="6">
        <f t="shared" si="61"/>
        <v>0</v>
      </c>
      <c r="O239" s="6">
        <f t="shared" si="61"/>
        <v>0</v>
      </c>
      <c r="P239" s="6">
        <f t="shared" si="61"/>
        <v>0</v>
      </c>
      <c r="Q239" s="5">
        <f t="shared" si="61"/>
        <v>92</v>
      </c>
      <c r="R239" s="6">
        <f t="shared" si="61"/>
        <v>24.3</v>
      </c>
      <c r="S239" s="6">
        <f t="shared" si="61"/>
        <v>24</v>
      </c>
      <c r="T239" s="6">
        <f t="shared" si="61"/>
        <v>0.29999999999999716</v>
      </c>
      <c r="V239" s="6">
        <v>0.3</v>
      </c>
    </row>
    <row r="240" spans="1:20" ht="9" hidden="1" outlineLevel="2">
      <c r="A240" s="5" t="s">
        <v>55</v>
      </c>
      <c r="B240" s="5" t="s">
        <v>37</v>
      </c>
      <c r="C240" s="5">
        <v>5</v>
      </c>
      <c r="D240" s="5">
        <v>15</v>
      </c>
      <c r="E240" s="5">
        <v>15</v>
      </c>
      <c r="F240" s="6">
        <v>0</v>
      </c>
      <c r="J240" s="5">
        <v>1</v>
      </c>
      <c r="K240" s="5">
        <v>0</v>
      </c>
      <c r="L240" s="5">
        <v>1</v>
      </c>
      <c r="P240" s="6">
        <v>0</v>
      </c>
      <c r="R240" s="6">
        <f aca="true" t="shared" si="62" ref="R240:R256">(K240*2)+(L240*1)+(M240*0.25)+(O240*0.5)+(P240*1)+(Q240*0.15)</f>
        <v>1</v>
      </c>
      <c r="S240" s="6">
        <f aca="true" t="shared" si="63" ref="S240:S256">(F240*1)+(G240*1)+(H240*0.5)+(I240*0.5)</f>
        <v>0</v>
      </c>
      <c r="T240" s="6">
        <f aca="true" t="shared" si="64" ref="T240:T256">R240-S240</f>
        <v>1</v>
      </c>
    </row>
    <row r="241" spans="1:20" ht="9" hidden="1" outlineLevel="2">
      <c r="A241" s="5" t="s">
        <v>78</v>
      </c>
      <c r="B241" s="5" t="s">
        <v>37</v>
      </c>
      <c r="C241" s="5">
        <v>2</v>
      </c>
      <c r="D241" s="5">
        <v>5</v>
      </c>
      <c r="E241" s="5">
        <v>5</v>
      </c>
      <c r="F241" s="6">
        <v>0</v>
      </c>
      <c r="P241" s="6">
        <v>0</v>
      </c>
      <c r="R241" s="6">
        <f t="shared" si="62"/>
        <v>0</v>
      </c>
      <c r="S241" s="6">
        <f t="shared" si="63"/>
        <v>0</v>
      </c>
      <c r="T241" s="6">
        <f t="shared" si="64"/>
        <v>0</v>
      </c>
    </row>
    <row r="242" spans="1:20" ht="9" hidden="1" outlineLevel="2">
      <c r="A242" s="5" t="s">
        <v>86</v>
      </c>
      <c r="B242" s="5" t="s">
        <v>37</v>
      </c>
      <c r="C242" s="5">
        <v>2</v>
      </c>
      <c r="D242" s="5">
        <v>3</v>
      </c>
      <c r="E242" s="5">
        <v>3</v>
      </c>
      <c r="F242" s="6">
        <v>0</v>
      </c>
      <c r="P242" s="6">
        <v>0</v>
      </c>
      <c r="R242" s="6">
        <f t="shared" si="62"/>
        <v>0</v>
      </c>
      <c r="S242" s="6">
        <f t="shared" si="63"/>
        <v>0</v>
      </c>
      <c r="T242" s="6">
        <f t="shared" si="64"/>
        <v>0</v>
      </c>
    </row>
    <row r="243" spans="1:20" ht="9" hidden="1" outlineLevel="2">
      <c r="A243" s="5" t="s">
        <v>122</v>
      </c>
      <c r="B243" s="5" t="s">
        <v>37</v>
      </c>
      <c r="C243" s="5">
        <v>2</v>
      </c>
      <c r="D243" s="5">
        <v>6</v>
      </c>
      <c r="E243" s="5">
        <v>6</v>
      </c>
      <c r="F243" s="6">
        <v>0</v>
      </c>
      <c r="P243" s="6">
        <v>0</v>
      </c>
      <c r="R243" s="6">
        <f t="shared" si="62"/>
        <v>0</v>
      </c>
      <c r="S243" s="6">
        <f t="shared" si="63"/>
        <v>0</v>
      </c>
      <c r="T243" s="6">
        <f t="shared" si="64"/>
        <v>0</v>
      </c>
    </row>
    <row r="244" spans="1:20" ht="9" hidden="1" outlineLevel="2">
      <c r="A244" s="5" t="s">
        <v>213</v>
      </c>
      <c r="B244" s="5" t="s">
        <v>37</v>
      </c>
      <c r="C244" s="5">
        <v>2</v>
      </c>
      <c r="D244" s="5">
        <v>3</v>
      </c>
      <c r="E244" s="5">
        <v>3</v>
      </c>
      <c r="F244" s="6">
        <v>0</v>
      </c>
      <c r="P244" s="6">
        <v>0</v>
      </c>
      <c r="R244" s="6">
        <f t="shared" si="62"/>
        <v>0</v>
      </c>
      <c r="S244" s="6">
        <f t="shared" si="63"/>
        <v>0</v>
      </c>
      <c r="T244" s="6">
        <f t="shared" si="64"/>
        <v>0</v>
      </c>
    </row>
    <row r="245" spans="1:20" ht="9" hidden="1" outlineLevel="2">
      <c r="A245" s="5" t="s">
        <v>182</v>
      </c>
      <c r="B245" s="5" t="s">
        <v>37</v>
      </c>
      <c r="C245" s="5">
        <v>4</v>
      </c>
      <c r="D245" s="5">
        <v>10</v>
      </c>
      <c r="E245" s="5">
        <v>10</v>
      </c>
      <c r="F245" s="6">
        <v>0</v>
      </c>
      <c r="P245" s="6">
        <v>0</v>
      </c>
      <c r="R245" s="6">
        <f t="shared" si="62"/>
        <v>0</v>
      </c>
      <c r="S245" s="6">
        <f t="shared" si="63"/>
        <v>0</v>
      </c>
      <c r="T245" s="6">
        <f t="shared" si="64"/>
        <v>0</v>
      </c>
    </row>
    <row r="246" spans="1:20" ht="9" hidden="1" outlineLevel="2">
      <c r="A246" s="5" t="s">
        <v>61</v>
      </c>
      <c r="B246" s="5" t="s">
        <v>37</v>
      </c>
      <c r="C246" s="5">
        <v>1</v>
      </c>
      <c r="D246" s="5">
        <v>2</v>
      </c>
      <c r="E246" s="5">
        <v>1</v>
      </c>
      <c r="F246" s="6">
        <v>0</v>
      </c>
      <c r="G246" s="5">
        <v>1</v>
      </c>
      <c r="I246" s="5">
        <v>1</v>
      </c>
      <c r="J246" s="5">
        <v>1</v>
      </c>
      <c r="K246" s="5">
        <v>0</v>
      </c>
      <c r="L246" s="5">
        <v>1</v>
      </c>
      <c r="P246" s="6">
        <v>0</v>
      </c>
      <c r="R246" s="6">
        <f t="shared" si="62"/>
        <v>1</v>
      </c>
      <c r="S246" s="6">
        <f t="shared" si="63"/>
        <v>1.5</v>
      </c>
      <c r="T246" s="6">
        <f t="shared" si="64"/>
        <v>-0.5</v>
      </c>
    </row>
    <row r="247" spans="1:20" ht="9" hidden="1" outlineLevel="2">
      <c r="A247" s="5" t="s">
        <v>41</v>
      </c>
      <c r="B247" s="5" t="s">
        <v>37</v>
      </c>
      <c r="C247" s="5">
        <v>4</v>
      </c>
      <c r="D247" s="5">
        <v>18</v>
      </c>
      <c r="E247" s="5">
        <v>13</v>
      </c>
      <c r="F247" s="6">
        <v>0</v>
      </c>
      <c r="G247" s="5">
        <v>1</v>
      </c>
      <c r="M247" s="5">
        <v>1</v>
      </c>
      <c r="P247" s="6">
        <v>0</v>
      </c>
      <c r="R247" s="6">
        <f t="shared" si="62"/>
        <v>0.25</v>
      </c>
      <c r="S247" s="6">
        <f t="shared" si="63"/>
        <v>1</v>
      </c>
      <c r="T247" s="6">
        <f t="shared" si="64"/>
        <v>-0.75</v>
      </c>
    </row>
    <row r="248" spans="1:20" ht="9" hidden="1" outlineLevel="2">
      <c r="A248" s="5" t="s">
        <v>59</v>
      </c>
      <c r="B248" s="5" t="s">
        <v>37</v>
      </c>
      <c r="C248" s="5">
        <v>5</v>
      </c>
      <c r="D248" s="5">
        <v>20</v>
      </c>
      <c r="E248" s="5">
        <v>18</v>
      </c>
      <c r="F248" s="6">
        <v>0</v>
      </c>
      <c r="G248" s="5">
        <v>1</v>
      </c>
      <c r="P248" s="6">
        <v>0</v>
      </c>
      <c r="R248" s="6">
        <f t="shared" si="62"/>
        <v>0</v>
      </c>
      <c r="S248" s="6">
        <f t="shared" si="63"/>
        <v>1</v>
      </c>
      <c r="T248" s="6">
        <f t="shared" si="64"/>
        <v>-1</v>
      </c>
    </row>
    <row r="249" spans="1:20" ht="9" hidden="1" outlineLevel="2">
      <c r="A249" s="5" t="s">
        <v>109</v>
      </c>
      <c r="B249" s="5" t="s">
        <v>37</v>
      </c>
      <c r="C249" s="5">
        <v>5</v>
      </c>
      <c r="D249" s="5">
        <v>13</v>
      </c>
      <c r="E249" s="5">
        <v>12</v>
      </c>
      <c r="F249" s="6">
        <v>1</v>
      </c>
      <c r="P249" s="6">
        <v>0</v>
      </c>
      <c r="R249" s="6">
        <f t="shared" si="62"/>
        <v>0</v>
      </c>
      <c r="S249" s="6">
        <f t="shared" si="63"/>
        <v>1</v>
      </c>
      <c r="T249" s="6">
        <f t="shared" si="64"/>
        <v>-1</v>
      </c>
    </row>
    <row r="250" spans="1:20" ht="9" hidden="1" outlineLevel="2">
      <c r="A250" s="5" t="s">
        <v>201</v>
      </c>
      <c r="B250" s="5" t="s">
        <v>37</v>
      </c>
      <c r="C250" s="5">
        <v>5</v>
      </c>
      <c r="D250" s="5">
        <v>20</v>
      </c>
      <c r="E250" s="5">
        <v>19</v>
      </c>
      <c r="F250" s="6">
        <v>1</v>
      </c>
      <c r="P250" s="6">
        <v>0</v>
      </c>
      <c r="R250" s="6">
        <f t="shared" si="62"/>
        <v>0</v>
      </c>
      <c r="S250" s="6">
        <f t="shared" si="63"/>
        <v>1</v>
      </c>
      <c r="T250" s="6">
        <f t="shared" si="64"/>
        <v>-1</v>
      </c>
    </row>
    <row r="251" spans="1:20" ht="9" hidden="1" outlineLevel="2">
      <c r="A251" s="5" t="s">
        <v>225</v>
      </c>
      <c r="B251" s="5" t="s">
        <v>37</v>
      </c>
      <c r="C251" s="5">
        <v>5</v>
      </c>
      <c r="D251" s="5">
        <v>12</v>
      </c>
      <c r="E251" s="5">
        <v>11</v>
      </c>
      <c r="F251" s="6">
        <v>1</v>
      </c>
      <c r="P251" s="6">
        <v>0</v>
      </c>
      <c r="R251" s="6">
        <f t="shared" si="62"/>
        <v>0</v>
      </c>
      <c r="S251" s="6">
        <f t="shared" si="63"/>
        <v>1</v>
      </c>
      <c r="T251" s="6">
        <f t="shared" si="64"/>
        <v>-1</v>
      </c>
    </row>
    <row r="252" spans="1:20" ht="9" hidden="1" outlineLevel="2">
      <c r="A252" s="5" t="s">
        <v>245</v>
      </c>
      <c r="B252" s="5" t="s">
        <v>37</v>
      </c>
      <c r="C252" s="5">
        <v>4</v>
      </c>
      <c r="D252" s="5">
        <v>6</v>
      </c>
      <c r="E252" s="5">
        <v>5</v>
      </c>
      <c r="F252" s="6">
        <v>0</v>
      </c>
      <c r="G252" s="5">
        <v>1</v>
      </c>
      <c r="I252" s="5">
        <v>1</v>
      </c>
      <c r="P252" s="6">
        <v>0</v>
      </c>
      <c r="R252" s="6">
        <f t="shared" si="62"/>
        <v>0</v>
      </c>
      <c r="S252" s="6">
        <f t="shared" si="63"/>
        <v>1.5</v>
      </c>
      <c r="T252" s="6">
        <f t="shared" si="64"/>
        <v>-1.5</v>
      </c>
    </row>
    <row r="253" spans="1:20" ht="9" hidden="1" outlineLevel="2">
      <c r="A253" s="5" t="s">
        <v>126</v>
      </c>
      <c r="B253" s="5" t="s">
        <v>37</v>
      </c>
      <c r="C253" s="5">
        <v>5</v>
      </c>
      <c r="D253" s="5">
        <v>13</v>
      </c>
      <c r="E253" s="5">
        <v>12</v>
      </c>
      <c r="F253" s="6">
        <v>0</v>
      </c>
      <c r="G253" s="5">
        <v>1</v>
      </c>
      <c r="I253" s="5">
        <v>1</v>
      </c>
      <c r="P253" s="6">
        <v>0</v>
      </c>
      <c r="R253" s="6">
        <f t="shared" si="62"/>
        <v>0</v>
      </c>
      <c r="S253" s="6">
        <f t="shared" si="63"/>
        <v>1.5</v>
      </c>
      <c r="T253" s="6">
        <f t="shared" si="64"/>
        <v>-1.5</v>
      </c>
    </row>
    <row r="254" spans="1:20" ht="9" hidden="1" outlineLevel="2">
      <c r="A254" s="5" t="s">
        <v>253</v>
      </c>
      <c r="B254" s="5" t="s">
        <v>37</v>
      </c>
      <c r="C254" s="5">
        <v>5</v>
      </c>
      <c r="D254" s="5">
        <v>9</v>
      </c>
      <c r="E254" s="5">
        <v>8</v>
      </c>
      <c r="F254" s="6">
        <v>0</v>
      </c>
      <c r="G254" s="5">
        <v>1</v>
      </c>
      <c r="I254" s="5">
        <v>1</v>
      </c>
      <c r="P254" s="6">
        <v>0</v>
      </c>
      <c r="R254" s="6">
        <f t="shared" si="62"/>
        <v>0</v>
      </c>
      <c r="S254" s="6">
        <f t="shared" si="63"/>
        <v>1.5</v>
      </c>
      <c r="T254" s="6">
        <f t="shared" si="64"/>
        <v>-1.5</v>
      </c>
    </row>
    <row r="255" spans="1:20" ht="9" hidden="1" outlineLevel="2">
      <c r="A255" s="5" t="s">
        <v>36</v>
      </c>
      <c r="B255" s="5" t="s">
        <v>37</v>
      </c>
      <c r="C255" s="5">
        <v>4</v>
      </c>
      <c r="D255" s="5">
        <v>7</v>
      </c>
      <c r="E255" s="5">
        <v>5</v>
      </c>
      <c r="F255" s="6">
        <v>0</v>
      </c>
      <c r="G255" s="5">
        <v>2</v>
      </c>
      <c r="I255" s="5">
        <v>2</v>
      </c>
      <c r="J255" s="5">
        <v>1</v>
      </c>
      <c r="K255" s="5">
        <v>0</v>
      </c>
      <c r="L255" s="5">
        <v>1</v>
      </c>
      <c r="P255" s="6">
        <v>0</v>
      </c>
      <c r="R255" s="6">
        <f t="shared" si="62"/>
        <v>1</v>
      </c>
      <c r="S255" s="6">
        <f t="shared" si="63"/>
        <v>3</v>
      </c>
      <c r="T255" s="6">
        <f t="shared" si="64"/>
        <v>-2</v>
      </c>
    </row>
    <row r="256" spans="1:20" ht="9" hidden="1" outlineLevel="2">
      <c r="A256" s="5" t="s">
        <v>180</v>
      </c>
      <c r="B256" s="5" t="s">
        <v>37</v>
      </c>
      <c r="C256" s="5">
        <v>3</v>
      </c>
      <c r="D256" s="5">
        <v>6</v>
      </c>
      <c r="E256" s="5">
        <v>5</v>
      </c>
      <c r="F256" s="6">
        <v>1</v>
      </c>
      <c r="G256" s="5">
        <v>1</v>
      </c>
      <c r="I256" s="5">
        <v>1</v>
      </c>
      <c r="P256" s="6">
        <v>0</v>
      </c>
      <c r="R256" s="6">
        <f t="shared" si="62"/>
        <v>0</v>
      </c>
      <c r="S256" s="6">
        <f t="shared" si="63"/>
        <v>2.5</v>
      </c>
      <c r="T256" s="6">
        <f t="shared" si="64"/>
        <v>-2.5</v>
      </c>
    </row>
    <row r="257" spans="1:22" ht="9" outlineLevel="1" collapsed="1">
      <c r="A257" s="5"/>
      <c r="B257" s="3" t="s">
        <v>319</v>
      </c>
      <c r="C257" s="5">
        <f aca="true" t="shared" si="65" ref="C257:T257">SUBTOTAL(9,C240:C256)</f>
        <v>63</v>
      </c>
      <c r="D257" s="5">
        <f t="shared" si="65"/>
        <v>168</v>
      </c>
      <c r="E257" s="5">
        <f t="shared" si="65"/>
        <v>151</v>
      </c>
      <c r="F257" s="6">
        <f t="shared" si="65"/>
        <v>4</v>
      </c>
      <c r="G257" s="5">
        <f t="shared" si="65"/>
        <v>9</v>
      </c>
      <c r="H257" s="6">
        <f t="shared" si="65"/>
        <v>0</v>
      </c>
      <c r="I257" s="5">
        <f t="shared" si="65"/>
        <v>7</v>
      </c>
      <c r="J257" s="6">
        <f t="shared" si="65"/>
        <v>3</v>
      </c>
      <c r="K257" s="6">
        <f t="shared" si="65"/>
        <v>0</v>
      </c>
      <c r="L257" s="6">
        <f t="shared" si="65"/>
        <v>3</v>
      </c>
      <c r="M257" s="6">
        <f t="shared" si="65"/>
        <v>1</v>
      </c>
      <c r="N257" s="6">
        <f t="shared" si="65"/>
        <v>0</v>
      </c>
      <c r="O257" s="6">
        <f t="shared" si="65"/>
        <v>0</v>
      </c>
      <c r="P257" s="6">
        <f t="shared" si="65"/>
        <v>0</v>
      </c>
      <c r="Q257" s="6">
        <f t="shared" si="65"/>
        <v>0</v>
      </c>
      <c r="R257" s="6">
        <f t="shared" si="65"/>
        <v>3.25</v>
      </c>
      <c r="S257" s="6">
        <f t="shared" si="65"/>
        <v>16.5</v>
      </c>
      <c r="T257" s="6">
        <f t="shared" si="65"/>
        <v>-13.25</v>
      </c>
      <c r="V257" s="6">
        <v>-13.25</v>
      </c>
    </row>
    <row r="258" spans="1:22" ht="9">
      <c r="A258" s="5"/>
      <c r="B258" s="3" t="s">
        <v>324</v>
      </c>
      <c r="C258" s="5">
        <f aca="true" t="shared" si="66" ref="C258:T258">SUBTOTAL(9,C2:C256)</f>
        <v>863</v>
      </c>
      <c r="D258" s="5">
        <f t="shared" si="66"/>
        <v>1986</v>
      </c>
      <c r="E258" s="5">
        <f t="shared" si="66"/>
        <v>1567</v>
      </c>
      <c r="F258" s="6">
        <f t="shared" si="66"/>
        <v>111</v>
      </c>
      <c r="G258" s="5">
        <f t="shared" si="66"/>
        <v>198</v>
      </c>
      <c r="H258" s="6">
        <f t="shared" si="66"/>
        <v>2</v>
      </c>
      <c r="I258" s="5">
        <f t="shared" si="66"/>
        <v>74</v>
      </c>
      <c r="J258" s="6">
        <f t="shared" si="66"/>
        <v>257</v>
      </c>
      <c r="K258" s="6">
        <f t="shared" si="66"/>
        <v>39</v>
      </c>
      <c r="L258" s="6">
        <f t="shared" si="66"/>
        <v>218</v>
      </c>
      <c r="M258" s="6">
        <f t="shared" si="66"/>
        <v>162</v>
      </c>
      <c r="N258" s="6">
        <f t="shared" si="66"/>
        <v>46</v>
      </c>
      <c r="O258" s="6">
        <f t="shared" si="66"/>
        <v>1</v>
      </c>
      <c r="P258" s="6">
        <f t="shared" si="66"/>
        <v>45</v>
      </c>
      <c r="Q258" s="6">
        <f t="shared" si="66"/>
        <v>532</v>
      </c>
      <c r="R258" s="6">
        <f t="shared" si="66"/>
        <v>461.79999999999995</v>
      </c>
      <c r="S258" s="6">
        <f t="shared" si="66"/>
        <v>347</v>
      </c>
      <c r="T258" s="6">
        <f t="shared" si="66"/>
        <v>114.79999999999998</v>
      </c>
      <c r="U258" s="6">
        <f>SUM(U26:U257)</f>
        <v>36.75</v>
      </c>
      <c r="V258" s="6">
        <f>SUM(V26:V257)</f>
        <v>78.05</v>
      </c>
    </row>
    <row r="260" spans="21:23" ht="9">
      <c r="U260" s="4">
        <v>36.75</v>
      </c>
      <c r="V260" s="44">
        <f>((V258/(V34+V37+V61+V79+V139+V149+V151+V154+V204+V224+V239+V257)/U26+U96+U101+U117+U122+U161+U167+U190+U213))</f>
        <v>35.57142857142857</v>
      </c>
      <c r="W260" s="6" t="s">
        <v>391</v>
      </c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36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6" bestFit="1" customWidth="1"/>
    <col min="2" max="2" width="21.8515625" style="6" bestFit="1" customWidth="1"/>
    <col min="3" max="3" width="6.7109375" style="6" bestFit="1" customWidth="1"/>
    <col min="4" max="4" width="6.57421875" style="6" bestFit="1" customWidth="1"/>
    <col min="5" max="5" width="4.7109375" style="6" bestFit="1" customWidth="1"/>
    <col min="6" max="6" width="3.8515625" style="6" bestFit="1" customWidth="1"/>
    <col min="7" max="7" width="4.140625" style="6" bestFit="1" customWidth="1"/>
    <col min="8" max="8" width="5.140625" style="6" bestFit="1" customWidth="1"/>
    <col min="9" max="9" width="7.00390625" style="6" bestFit="1" customWidth="1"/>
    <col min="10" max="10" width="8.7109375" style="6" bestFit="1" customWidth="1"/>
    <col min="11" max="11" width="7.8515625" style="6" bestFit="1" customWidth="1"/>
    <col min="12" max="12" width="8.00390625" style="6" bestFit="1" customWidth="1"/>
    <col min="13" max="13" width="6.00390625" style="6" bestFit="1" customWidth="1"/>
    <col min="14" max="14" width="6.421875" style="6" bestFit="1" customWidth="1"/>
    <col min="15" max="15" width="3.57421875" style="6" bestFit="1" customWidth="1"/>
    <col min="16" max="16" width="7.8515625" style="6" bestFit="1" customWidth="1"/>
    <col min="17" max="17" width="4.7109375" style="6" bestFit="1" customWidth="1"/>
    <col min="18" max="18" width="4.57421875" style="6" bestFit="1" customWidth="1"/>
    <col min="19" max="19" width="5.7109375" style="6" bestFit="1" customWidth="1"/>
    <col min="20" max="20" width="6.140625" style="6" bestFit="1" customWidth="1"/>
    <col min="21" max="16384" width="9.140625" style="6" customWidth="1"/>
  </cols>
  <sheetData>
    <row r="1" spans="1:20" s="4" customFormat="1" ht="9">
      <c r="A1" s="2" t="s">
        <v>257</v>
      </c>
      <c r="B1" s="2" t="s">
        <v>259</v>
      </c>
      <c r="C1" s="2" t="s">
        <v>275</v>
      </c>
      <c r="D1" s="2" t="s">
        <v>271</v>
      </c>
      <c r="E1" s="2" t="s">
        <v>270</v>
      </c>
      <c r="F1" s="2" t="s">
        <v>299</v>
      </c>
      <c r="G1" s="2" t="s">
        <v>262</v>
      </c>
      <c r="H1" s="2" t="s">
        <v>266</v>
      </c>
      <c r="I1" s="2" t="s">
        <v>263</v>
      </c>
      <c r="J1" s="2" t="s">
        <v>284</v>
      </c>
      <c r="K1" s="2" t="s">
        <v>285</v>
      </c>
      <c r="L1" s="2" t="s">
        <v>286</v>
      </c>
      <c r="M1" s="2" t="s">
        <v>260</v>
      </c>
      <c r="N1" s="2" t="s">
        <v>265</v>
      </c>
      <c r="O1" s="3" t="s">
        <v>281</v>
      </c>
      <c r="P1" s="2" t="s">
        <v>285</v>
      </c>
      <c r="Q1" s="2" t="s">
        <v>258</v>
      </c>
      <c r="R1" s="4" t="s">
        <v>300</v>
      </c>
      <c r="S1" s="4" t="s">
        <v>301</v>
      </c>
      <c r="T1" s="4" t="s">
        <v>302</v>
      </c>
    </row>
    <row r="2" spans="1:20" ht="9">
      <c r="A2" s="5" t="s">
        <v>0</v>
      </c>
      <c r="B2" s="5" t="s">
        <v>1</v>
      </c>
      <c r="C2" s="5">
        <v>2</v>
      </c>
      <c r="D2" s="5">
        <v>2</v>
      </c>
      <c r="F2" s="6">
        <v>0</v>
      </c>
      <c r="G2" s="5">
        <v>2</v>
      </c>
      <c r="J2" s="5">
        <v>1</v>
      </c>
      <c r="K2" s="5">
        <v>1</v>
      </c>
      <c r="L2" s="5">
        <v>0</v>
      </c>
      <c r="M2" s="5">
        <v>2</v>
      </c>
      <c r="P2" s="6">
        <v>0</v>
      </c>
      <c r="R2" s="6">
        <f aca="true" t="shared" si="0" ref="R2:R65">(K2*2)+(L2*1)+(M2*0.25)+(O2*0.5)+(P2*1)+(Q2*0.15)</f>
        <v>2.5</v>
      </c>
      <c r="S2" s="6">
        <f aca="true" t="shared" si="1" ref="S2:S65">(F2*1)+(G2*1)+(H2*0.5)+(I2*0.5)</f>
        <v>2</v>
      </c>
      <c r="T2" s="6">
        <f aca="true" t="shared" si="2" ref="T2:T65">R2-S2</f>
        <v>0.5</v>
      </c>
    </row>
    <row r="3" spans="1:20" ht="9">
      <c r="A3" s="5" t="s">
        <v>2</v>
      </c>
      <c r="B3" s="5" t="s">
        <v>3</v>
      </c>
      <c r="C3" s="5">
        <v>4</v>
      </c>
      <c r="D3" s="5">
        <v>8</v>
      </c>
      <c r="E3" s="5">
        <v>7</v>
      </c>
      <c r="F3" s="6">
        <v>0</v>
      </c>
      <c r="G3" s="5">
        <v>1</v>
      </c>
      <c r="P3" s="6">
        <v>0</v>
      </c>
      <c r="R3" s="6">
        <f t="shared" si="0"/>
        <v>0</v>
      </c>
      <c r="S3" s="6">
        <f t="shared" si="1"/>
        <v>1</v>
      </c>
      <c r="T3" s="6">
        <f t="shared" si="2"/>
        <v>-1</v>
      </c>
    </row>
    <row r="4" spans="1:20" ht="9">
      <c r="A4" s="5" t="s">
        <v>4</v>
      </c>
      <c r="B4" s="5" t="s">
        <v>5</v>
      </c>
      <c r="C4" s="5">
        <v>2</v>
      </c>
      <c r="D4" s="5">
        <v>2</v>
      </c>
      <c r="F4" s="6">
        <v>0</v>
      </c>
      <c r="G4" s="5">
        <v>2</v>
      </c>
      <c r="J4" s="5">
        <v>1</v>
      </c>
      <c r="K4" s="5">
        <v>0</v>
      </c>
      <c r="L4" s="5">
        <v>1</v>
      </c>
      <c r="P4" s="6">
        <v>0</v>
      </c>
      <c r="R4" s="6">
        <f t="shared" si="0"/>
        <v>1</v>
      </c>
      <c r="S4" s="6">
        <f t="shared" si="1"/>
        <v>2</v>
      </c>
      <c r="T4" s="6">
        <f t="shared" si="2"/>
        <v>-1</v>
      </c>
    </row>
    <row r="5" spans="1:20" ht="9">
      <c r="A5" s="5" t="s">
        <v>6</v>
      </c>
      <c r="B5" s="5" t="s">
        <v>7</v>
      </c>
      <c r="C5" s="5">
        <v>5</v>
      </c>
      <c r="D5" s="5">
        <v>7</v>
      </c>
      <c r="E5" s="5">
        <v>5</v>
      </c>
      <c r="F5" s="6">
        <v>0</v>
      </c>
      <c r="G5" s="5">
        <v>2</v>
      </c>
      <c r="I5" s="5">
        <v>2</v>
      </c>
      <c r="J5" s="5">
        <v>1</v>
      </c>
      <c r="K5" s="5">
        <v>1</v>
      </c>
      <c r="L5" s="5">
        <v>0</v>
      </c>
      <c r="M5" s="5">
        <v>1</v>
      </c>
      <c r="P5" s="6">
        <v>0</v>
      </c>
      <c r="R5" s="6">
        <f t="shared" si="0"/>
        <v>2.25</v>
      </c>
      <c r="S5" s="6">
        <f t="shared" si="1"/>
        <v>3</v>
      </c>
      <c r="T5" s="6">
        <f t="shared" si="2"/>
        <v>-0.75</v>
      </c>
    </row>
    <row r="6" spans="1:20" ht="9">
      <c r="A6" s="5" t="s">
        <v>8</v>
      </c>
      <c r="B6" s="5" t="s">
        <v>3</v>
      </c>
      <c r="C6" s="5">
        <v>1</v>
      </c>
      <c r="D6" s="5">
        <v>4</v>
      </c>
      <c r="E6" s="5">
        <v>2</v>
      </c>
      <c r="F6" s="6">
        <v>0</v>
      </c>
      <c r="G6" s="5">
        <v>1</v>
      </c>
      <c r="P6" s="6">
        <v>0</v>
      </c>
      <c r="R6" s="6">
        <f t="shared" si="0"/>
        <v>0</v>
      </c>
      <c r="S6" s="6">
        <f t="shared" si="1"/>
        <v>1</v>
      </c>
      <c r="T6" s="6">
        <f t="shared" si="2"/>
        <v>-1</v>
      </c>
    </row>
    <row r="7" spans="1:20" ht="9">
      <c r="A7" s="5" t="s">
        <v>9</v>
      </c>
      <c r="B7" s="5" t="s">
        <v>3</v>
      </c>
      <c r="C7" s="5">
        <v>3</v>
      </c>
      <c r="D7" s="5">
        <v>6</v>
      </c>
      <c r="E7" s="5">
        <v>6</v>
      </c>
      <c r="F7" s="6">
        <v>0</v>
      </c>
      <c r="J7" s="5">
        <v>2</v>
      </c>
      <c r="K7" s="5">
        <v>0</v>
      </c>
      <c r="L7" s="5">
        <v>2</v>
      </c>
      <c r="M7" s="5">
        <v>1</v>
      </c>
      <c r="P7" s="6">
        <v>0</v>
      </c>
      <c r="R7" s="6">
        <f t="shared" si="0"/>
        <v>2.25</v>
      </c>
      <c r="S7" s="6">
        <f t="shared" si="1"/>
        <v>0</v>
      </c>
      <c r="T7" s="6">
        <f t="shared" si="2"/>
        <v>2.25</v>
      </c>
    </row>
    <row r="8" spans="1:20" ht="9">
      <c r="A8" s="5" t="s">
        <v>10</v>
      </c>
      <c r="B8" s="5" t="s">
        <v>11</v>
      </c>
      <c r="C8" s="5">
        <v>3</v>
      </c>
      <c r="D8" s="5">
        <v>8</v>
      </c>
      <c r="E8" s="5">
        <v>7</v>
      </c>
      <c r="F8" s="6">
        <v>0</v>
      </c>
      <c r="G8" s="5">
        <v>1</v>
      </c>
      <c r="P8" s="6">
        <v>0</v>
      </c>
      <c r="R8" s="6">
        <f t="shared" si="0"/>
        <v>0</v>
      </c>
      <c r="S8" s="6">
        <f t="shared" si="1"/>
        <v>1</v>
      </c>
      <c r="T8" s="6">
        <f t="shared" si="2"/>
        <v>-1</v>
      </c>
    </row>
    <row r="9" spans="1:20" ht="9">
      <c r="A9" s="5" t="s">
        <v>12</v>
      </c>
      <c r="B9" s="5" t="s">
        <v>13</v>
      </c>
      <c r="C9" s="5">
        <v>3</v>
      </c>
      <c r="D9" s="5">
        <v>5</v>
      </c>
      <c r="E9" s="5">
        <v>3</v>
      </c>
      <c r="F9" s="6">
        <v>0</v>
      </c>
      <c r="G9" s="5">
        <v>2</v>
      </c>
      <c r="I9" s="5">
        <v>2</v>
      </c>
      <c r="P9" s="6">
        <v>0</v>
      </c>
      <c r="R9" s="6">
        <f t="shared" si="0"/>
        <v>0</v>
      </c>
      <c r="S9" s="6">
        <f t="shared" si="1"/>
        <v>3</v>
      </c>
      <c r="T9" s="6">
        <f t="shared" si="2"/>
        <v>-3</v>
      </c>
    </row>
    <row r="10" spans="1:20" ht="9">
      <c r="A10" s="5" t="s">
        <v>14</v>
      </c>
      <c r="B10" s="5" t="s">
        <v>1</v>
      </c>
      <c r="C10" s="5">
        <v>2</v>
      </c>
      <c r="D10" s="5">
        <v>6</v>
      </c>
      <c r="E10" s="5">
        <v>6</v>
      </c>
      <c r="F10" s="6">
        <v>0</v>
      </c>
      <c r="P10" s="6">
        <v>0</v>
      </c>
      <c r="R10" s="6">
        <f t="shared" si="0"/>
        <v>0</v>
      </c>
      <c r="S10" s="6">
        <f t="shared" si="1"/>
        <v>0</v>
      </c>
      <c r="T10" s="6">
        <f t="shared" si="2"/>
        <v>0</v>
      </c>
    </row>
    <row r="11" spans="1:20" ht="9">
      <c r="A11" s="5" t="s">
        <v>15</v>
      </c>
      <c r="B11" s="5" t="s">
        <v>3</v>
      </c>
      <c r="C11" s="5">
        <v>5</v>
      </c>
      <c r="D11" s="5">
        <v>13</v>
      </c>
      <c r="E11" s="5">
        <v>9</v>
      </c>
      <c r="F11" s="6">
        <v>2</v>
      </c>
      <c r="J11" s="5">
        <v>1</v>
      </c>
      <c r="K11" s="5">
        <v>0</v>
      </c>
      <c r="L11" s="5">
        <v>1</v>
      </c>
      <c r="P11" s="6">
        <v>0</v>
      </c>
      <c r="R11" s="6">
        <f t="shared" si="0"/>
        <v>1</v>
      </c>
      <c r="S11" s="6">
        <f t="shared" si="1"/>
        <v>2</v>
      </c>
      <c r="T11" s="6">
        <f t="shared" si="2"/>
        <v>-1</v>
      </c>
    </row>
    <row r="12" spans="1:20" ht="9">
      <c r="A12" s="5" t="s">
        <v>16</v>
      </c>
      <c r="B12" s="5" t="s">
        <v>5</v>
      </c>
      <c r="C12" s="5">
        <v>1</v>
      </c>
      <c r="D12" s="5">
        <v>2</v>
      </c>
      <c r="E12" s="5">
        <v>2</v>
      </c>
      <c r="F12" s="6">
        <v>0</v>
      </c>
      <c r="P12" s="6">
        <v>0</v>
      </c>
      <c r="R12" s="6">
        <f t="shared" si="0"/>
        <v>0</v>
      </c>
      <c r="S12" s="6">
        <f t="shared" si="1"/>
        <v>0</v>
      </c>
      <c r="T12" s="6">
        <f t="shared" si="2"/>
        <v>0</v>
      </c>
    </row>
    <row r="13" spans="1:20" ht="9">
      <c r="A13" s="5" t="s">
        <v>17</v>
      </c>
      <c r="B13" s="5" t="s">
        <v>18</v>
      </c>
      <c r="C13" s="5">
        <v>4</v>
      </c>
      <c r="D13" s="5">
        <v>9</v>
      </c>
      <c r="E13" s="5">
        <v>14</v>
      </c>
      <c r="F13" s="6">
        <v>2</v>
      </c>
      <c r="J13" s="5">
        <v>8</v>
      </c>
      <c r="K13" s="5">
        <v>0</v>
      </c>
      <c r="L13" s="5">
        <v>8</v>
      </c>
      <c r="M13" s="5">
        <v>1</v>
      </c>
      <c r="P13" s="6">
        <v>0</v>
      </c>
      <c r="R13" s="6">
        <f t="shared" si="0"/>
        <v>8.25</v>
      </c>
      <c r="S13" s="6">
        <f t="shared" si="1"/>
        <v>2</v>
      </c>
      <c r="T13" s="6">
        <f t="shared" si="2"/>
        <v>6.25</v>
      </c>
    </row>
    <row r="14" spans="1:20" ht="9">
      <c r="A14" s="5" t="s">
        <v>19</v>
      </c>
      <c r="B14" s="5" t="s">
        <v>20</v>
      </c>
      <c r="C14" s="5">
        <v>5</v>
      </c>
      <c r="D14" s="5">
        <v>8</v>
      </c>
      <c r="E14" s="5">
        <v>6</v>
      </c>
      <c r="F14" s="6">
        <v>0</v>
      </c>
      <c r="G14" s="5">
        <v>2</v>
      </c>
      <c r="M14" s="5">
        <v>1</v>
      </c>
      <c r="N14" s="5">
        <v>1</v>
      </c>
      <c r="P14" s="6">
        <v>1</v>
      </c>
      <c r="R14" s="6">
        <f t="shared" si="0"/>
        <v>1.25</v>
      </c>
      <c r="S14" s="6">
        <f t="shared" si="1"/>
        <v>2</v>
      </c>
      <c r="T14" s="6">
        <f t="shared" si="2"/>
        <v>-0.75</v>
      </c>
    </row>
    <row r="15" spans="1:20" ht="9">
      <c r="A15" s="5" t="s">
        <v>21</v>
      </c>
      <c r="B15" s="5" t="s">
        <v>22</v>
      </c>
      <c r="C15" s="5">
        <v>5</v>
      </c>
      <c r="D15" s="5">
        <v>10</v>
      </c>
      <c r="E15" s="5">
        <v>5</v>
      </c>
      <c r="F15" s="6">
        <v>2</v>
      </c>
      <c r="G15" s="5">
        <v>3</v>
      </c>
      <c r="M15" s="5">
        <v>1</v>
      </c>
      <c r="N15" s="5">
        <v>1</v>
      </c>
      <c r="P15" s="6">
        <v>1</v>
      </c>
      <c r="R15" s="6">
        <f t="shared" si="0"/>
        <v>1.25</v>
      </c>
      <c r="S15" s="6">
        <f t="shared" si="1"/>
        <v>5</v>
      </c>
      <c r="T15" s="6">
        <f t="shared" si="2"/>
        <v>-3.75</v>
      </c>
    </row>
    <row r="16" spans="1:20" ht="9">
      <c r="A16" s="5" t="s">
        <v>23</v>
      </c>
      <c r="B16" s="5" t="s">
        <v>11</v>
      </c>
      <c r="C16" s="5">
        <v>4</v>
      </c>
      <c r="D16" s="5">
        <v>7</v>
      </c>
      <c r="E16" s="5">
        <v>7</v>
      </c>
      <c r="F16" s="6">
        <v>0</v>
      </c>
      <c r="P16" s="6">
        <v>0</v>
      </c>
      <c r="R16" s="6">
        <f t="shared" si="0"/>
        <v>0</v>
      </c>
      <c r="S16" s="6">
        <f t="shared" si="1"/>
        <v>0</v>
      </c>
      <c r="T16" s="6">
        <f t="shared" si="2"/>
        <v>0</v>
      </c>
    </row>
    <row r="17" spans="1:20" ht="9">
      <c r="A17" s="5" t="s">
        <v>24</v>
      </c>
      <c r="B17" s="5" t="s">
        <v>25</v>
      </c>
      <c r="C17" s="5">
        <v>1</v>
      </c>
      <c r="D17" s="5">
        <v>1</v>
      </c>
      <c r="E17" s="5">
        <v>2</v>
      </c>
      <c r="F17" s="6">
        <v>0</v>
      </c>
      <c r="P17" s="6">
        <v>0</v>
      </c>
      <c r="R17" s="6">
        <f t="shared" si="0"/>
        <v>0</v>
      </c>
      <c r="S17" s="6">
        <f t="shared" si="1"/>
        <v>0</v>
      </c>
      <c r="T17" s="6">
        <f t="shared" si="2"/>
        <v>0</v>
      </c>
    </row>
    <row r="18" spans="1:20" ht="9">
      <c r="A18" s="5" t="s">
        <v>26</v>
      </c>
      <c r="B18" s="5" t="s">
        <v>27</v>
      </c>
      <c r="C18" s="5">
        <v>3</v>
      </c>
      <c r="D18" s="5">
        <v>8</v>
      </c>
      <c r="E18" s="5">
        <v>6</v>
      </c>
      <c r="F18" s="6">
        <v>1</v>
      </c>
      <c r="P18" s="6">
        <v>0</v>
      </c>
      <c r="R18" s="6">
        <f t="shared" si="0"/>
        <v>0</v>
      </c>
      <c r="S18" s="6">
        <f t="shared" si="1"/>
        <v>1</v>
      </c>
      <c r="T18" s="6">
        <f t="shared" si="2"/>
        <v>-1</v>
      </c>
    </row>
    <row r="19" spans="1:20" ht="9">
      <c r="A19" s="5" t="s">
        <v>28</v>
      </c>
      <c r="B19" s="5" t="s">
        <v>20</v>
      </c>
      <c r="C19" s="5">
        <v>5</v>
      </c>
      <c r="D19" s="5">
        <v>6</v>
      </c>
      <c r="E19" s="5">
        <v>2</v>
      </c>
      <c r="F19" s="6">
        <v>0</v>
      </c>
      <c r="G19" s="5">
        <v>4</v>
      </c>
      <c r="J19" s="5">
        <v>1</v>
      </c>
      <c r="K19" s="5">
        <v>1</v>
      </c>
      <c r="L19" s="5">
        <v>0</v>
      </c>
      <c r="P19" s="6">
        <v>0</v>
      </c>
      <c r="R19" s="6">
        <f t="shared" si="0"/>
        <v>2</v>
      </c>
      <c r="S19" s="6">
        <f t="shared" si="1"/>
        <v>4</v>
      </c>
      <c r="T19" s="6">
        <f t="shared" si="2"/>
        <v>-2</v>
      </c>
    </row>
    <row r="20" spans="1:20" ht="9">
      <c r="A20" s="5" t="s">
        <v>29</v>
      </c>
      <c r="B20" s="5" t="s">
        <v>30</v>
      </c>
      <c r="C20" s="5">
        <v>1</v>
      </c>
      <c r="D20" s="5">
        <v>1</v>
      </c>
      <c r="E20" s="5">
        <v>1</v>
      </c>
      <c r="F20" s="6">
        <v>0</v>
      </c>
      <c r="P20" s="6">
        <v>0</v>
      </c>
      <c r="Q20" s="5">
        <v>1</v>
      </c>
      <c r="R20" s="6">
        <f t="shared" si="0"/>
        <v>0.15</v>
      </c>
      <c r="S20" s="6">
        <f t="shared" si="1"/>
        <v>0</v>
      </c>
      <c r="T20" s="6">
        <f t="shared" si="2"/>
        <v>0.15</v>
      </c>
    </row>
    <row r="21" spans="1:20" ht="9">
      <c r="A21" s="5" t="s">
        <v>31</v>
      </c>
      <c r="B21" s="5" t="s">
        <v>5</v>
      </c>
      <c r="C21" s="5">
        <v>3</v>
      </c>
      <c r="D21" s="5">
        <v>4</v>
      </c>
      <c r="F21" s="6">
        <v>2</v>
      </c>
      <c r="G21" s="5">
        <v>2</v>
      </c>
      <c r="M21" s="5">
        <v>1</v>
      </c>
      <c r="P21" s="6">
        <v>0</v>
      </c>
      <c r="R21" s="6">
        <f t="shared" si="0"/>
        <v>0.25</v>
      </c>
      <c r="S21" s="6">
        <f t="shared" si="1"/>
        <v>4</v>
      </c>
      <c r="T21" s="6">
        <f t="shared" si="2"/>
        <v>-3.75</v>
      </c>
    </row>
    <row r="22" spans="1:20" ht="9">
      <c r="A22" s="5" t="s">
        <v>32</v>
      </c>
      <c r="B22" s="5" t="s">
        <v>13</v>
      </c>
      <c r="C22" s="5">
        <v>4</v>
      </c>
      <c r="D22" s="5">
        <v>9</v>
      </c>
      <c r="E22" s="5">
        <v>8</v>
      </c>
      <c r="F22" s="6">
        <v>0</v>
      </c>
      <c r="G22" s="5">
        <v>1</v>
      </c>
      <c r="I22" s="5">
        <v>1</v>
      </c>
      <c r="P22" s="6">
        <v>0</v>
      </c>
      <c r="R22" s="6">
        <f t="shared" si="0"/>
        <v>0</v>
      </c>
      <c r="S22" s="6">
        <f t="shared" si="1"/>
        <v>1.5</v>
      </c>
      <c r="T22" s="6">
        <f t="shared" si="2"/>
        <v>-1.5</v>
      </c>
    </row>
    <row r="23" spans="1:20" ht="9">
      <c r="A23" s="5" t="s">
        <v>33</v>
      </c>
      <c r="B23" s="5" t="s">
        <v>11</v>
      </c>
      <c r="C23" s="5">
        <v>5</v>
      </c>
      <c r="D23" s="5">
        <v>10</v>
      </c>
      <c r="E23" s="5">
        <v>9</v>
      </c>
      <c r="F23" s="6">
        <v>1</v>
      </c>
      <c r="J23" s="5">
        <v>1</v>
      </c>
      <c r="K23" s="5">
        <v>0</v>
      </c>
      <c r="L23" s="5">
        <v>1</v>
      </c>
      <c r="P23" s="6">
        <v>0</v>
      </c>
      <c r="R23" s="6">
        <f t="shared" si="0"/>
        <v>1</v>
      </c>
      <c r="S23" s="6">
        <f t="shared" si="1"/>
        <v>1</v>
      </c>
      <c r="T23" s="6">
        <f t="shared" si="2"/>
        <v>0</v>
      </c>
    </row>
    <row r="24" spans="1:20" ht="9">
      <c r="A24" s="5" t="s">
        <v>34</v>
      </c>
      <c r="B24" s="5" t="s">
        <v>3</v>
      </c>
      <c r="C24" s="5">
        <v>5</v>
      </c>
      <c r="D24" s="5">
        <v>12</v>
      </c>
      <c r="E24" s="5">
        <v>11</v>
      </c>
      <c r="F24" s="6">
        <v>1</v>
      </c>
      <c r="J24" s="5">
        <v>1</v>
      </c>
      <c r="K24" s="5">
        <v>0</v>
      </c>
      <c r="L24" s="5">
        <v>1</v>
      </c>
      <c r="P24" s="6">
        <v>0</v>
      </c>
      <c r="R24" s="6">
        <f t="shared" si="0"/>
        <v>1</v>
      </c>
      <c r="S24" s="6">
        <f t="shared" si="1"/>
        <v>1</v>
      </c>
      <c r="T24" s="6">
        <f t="shared" si="2"/>
        <v>0</v>
      </c>
    </row>
    <row r="25" spans="1:20" ht="9">
      <c r="A25" s="5" t="s">
        <v>35</v>
      </c>
      <c r="B25" s="5" t="s">
        <v>13</v>
      </c>
      <c r="C25" s="5">
        <v>4</v>
      </c>
      <c r="D25" s="5">
        <v>9</v>
      </c>
      <c r="E25" s="5">
        <v>8</v>
      </c>
      <c r="F25" s="6">
        <v>0</v>
      </c>
      <c r="M25" s="5">
        <v>1</v>
      </c>
      <c r="P25" s="6">
        <v>0</v>
      </c>
      <c r="R25" s="6">
        <f t="shared" si="0"/>
        <v>0.25</v>
      </c>
      <c r="S25" s="6">
        <f t="shared" si="1"/>
        <v>0</v>
      </c>
      <c r="T25" s="6">
        <f t="shared" si="2"/>
        <v>0.25</v>
      </c>
    </row>
    <row r="26" spans="1:20" ht="9">
      <c r="A26" s="5" t="s">
        <v>36</v>
      </c>
      <c r="B26" s="5" t="s">
        <v>37</v>
      </c>
      <c r="C26" s="5">
        <v>4</v>
      </c>
      <c r="D26" s="5">
        <v>7</v>
      </c>
      <c r="E26" s="5">
        <v>5</v>
      </c>
      <c r="F26" s="6">
        <v>0</v>
      </c>
      <c r="G26" s="5">
        <v>2</v>
      </c>
      <c r="I26" s="5">
        <v>2</v>
      </c>
      <c r="J26" s="5">
        <v>1</v>
      </c>
      <c r="K26" s="5">
        <v>0</v>
      </c>
      <c r="L26" s="5">
        <v>1</v>
      </c>
      <c r="P26" s="6">
        <v>0</v>
      </c>
      <c r="R26" s="6">
        <f t="shared" si="0"/>
        <v>1</v>
      </c>
      <c r="S26" s="6">
        <f t="shared" si="1"/>
        <v>3</v>
      </c>
      <c r="T26" s="6">
        <f t="shared" si="2"/>
        <v>-2</v>
      </c>
    </row>
    <row r="27" spans="1:20" ht="9">
      <c r="A27" s="5" t="s">
        <v>38</v>
      </c>
      <c r="B27" s="5" t="s">
        <v>1</v>
      </c>
      <c r="C27" s="5">
        <v>5</v>
      </c>
      <c r="D27" s="5">
        <v>13</v>
      </c>
      <c r="E27" s="5">
        <v>12</v>
      </c>
      <c r="F27" s="6">
        <v>1</v>
      </c>
      <c r="J27" s="5">
        <v>1</v>
      </c>
      <c r="K27" s="5">
        <v>0</v>
      </c>
      <c r="L27" s="5">
        <v>1</v>
      </c>
      <c r="M27" s="5">
        <v>1</v>
      </c>
      <c r="P27" s="6">
        <v>0</v>
      </c>
      <c r="R27" s="6">
        <f t="shared" si="0"/>
        <v>1.25</v>
      </c>
      <c r="S27" s="6">
        <f t="shared" si="1"/>
        <v>1</v>
      </c>
      <c r="T27" s="6">
        <f t="shared" si="2"/>
        <v>0.25</v>
      </c>
    </row>
    <row r="28" spans="1:20" ht="9">
      <c r="A28" s="5" t="s">
        <v>39</v>
      </c>
      <c r="B28" s="5" t="s">
        <v>40</v>
      </c>
      <c r="C28" s="5">
        <v>5</v>
      </c>
      <c r="D28" s="5">
        <v>9</v>
      </c>
      <c r="E28" s="5">
        <v>7</v>
      </c>
      <c r="F28" s="6">
        <v>0</v>
      </c>
      <c r="G28" s="5">
        <v>2</v>
      </c>
      <c r="J28" s="5">
        <v>2</v>
      </c>
      <c r="K28" s="5">
        <v>1</v>
      </c>
      <c r="L28" s="5">
        <v>1</v>
      </c>
      <c r="M28" s="5">
        <v>4</v>
      </c>
      <c r="P28" s="6">
        <v>0</v>
      </c>
      <c r="R28" s="6">
        <f t="shared" si="0"/>
        <v>4</v>
      </c>
      <c r="S28" s="6">
        <f t="shared" si="1"/>
        <v>2</v>
      </c>
      <c r="T28" s="6">
        <f t="shared" si="2"/>
        <v>2</v>
      </c>
    </row>
    <row r="29" spans="1:20" ht="9">
      <c r="A29" s="5" t="s">
        <v>41</v>
      </c>
      <c r="B29" s="5" t="s">
        <v>37</v>
      </c>
      <c r="C29" s="5">
        <v>4</v>
      </c>
      <c r="D29" s="5">
        <v>18</v>
      </c>
      <c r="E29" s="5">
        <v>13</v>
      </c>
      <c r="F29" s="6">
        <v>0</v>
      </c>
      <c r="G29" s="5">
        <v>1</v>
      </c>
      <c r="M29" s="5">
        <v>1</v>
      </c>
      <c r="P29" s="6">
        <v>0</v>
      </c>
      <c r="R29" s="6">
        <f t="shared" si="0"/>
        <v>0.25</v>
      </c>
      <c r="S29" s="6">
        <f t="shared" si="1"/>
        <v>1</v>
      </c>
      <c r="T29" s="6">
        <f t="shared" si="2"/>
        <v>-0.75</v>
      </c>
    </row>
    <row r="30" spans="1:20" ht="9">
      <c r="A30" s="5" t="s">
        <v>42</v>
      </c>
      <c r="B30" s="5" t="s">
        <v>18</v>
      </c>
      <c r="C30" s="5">
        <v>5</v>
      </c>
      <c r="D30" s="5">
        <v>11</v>
      </c>
      <c r="E30" s="5">
        <v>9</v>
      </c>
      <c r="F30" s="6">
        <v>2</v>
      </c>
      <c r="J30" s="5">
        <v>9</v>
      </c>
      <c r="K30" s="5">
        <v>0</v>
      </c>
      <c r="L30" s="5">
        <v>9</v>
      </c>
      <c r="M30" s="5">
        <v>4</v>
      </c>
      <c r="P30" s="6">
        <v>0</v>
      </c>
      <c r="R30" s="6">
        <f t="shared" si="0"/>
        <v>10</v>
      </c>
      <c r="S30" s="6">
        <f t="shared" si="1"/>
        <v>2</v>
      </c>
      <c r="T30" s="6">
        <f t="shared" si="2"/>
        <v>8</v>
      </c>
    </row>
    <row r="31" spans="1:20" ht="9">
      <c r="A31" s="5" t="s">
        <v>43</v>
      </c>
      <c r="B31" s="5" t="s">
        <v>5</v>
      </c>
      <c r="C31" s="5">
        <v>4</v>
      </c>
      <c r="D31" s="5">
        <v>6</v>
      </c>
      <c r="E31" s="5">
        <v>4</v>
      </c>
      <c r="F31" s="6">
        <v>0</v>
      </c>
      <c r="G31" s="5">
        <v>2</v>
      </c>
      <c r="N31" s="5">
        <v>1</v>
      </c>
      <c r="P31" s="6">
        <v>1</v>
      </c>
      <c r="R31" s="6">
        <f t="shared" si="0"/>
        <v>1</v>
      </c>
      <c r="S31" s="6">
        <f t="shared" si="1"/>
        <v>2</v>
      </c>
      <c r="T31" s="6">
        <f t="shared" si="2"/>
        <v>-1</v>
      </c>
    </row>
    <row r="32" spans="1:20" ht="9">
      <c r="A32" s="5" t="s">
        <v>44</v>
      </c>
      <c r="B32" s="5" t="s">
        <v>27</v>
      </c>
      <c r="C32" s="5">
        <v>5</v>
      </c>
      <c r="D32" s="5">
        <v>15</v>
      </c>
      <c r="E32" s="5">
        <v>10</v>
      </c>
      <c r="F32" s="6">
        <v>3</v>
      </c>
      <c r="G32" s="5">
        <v>2</v>
      </c>
      <c r="J32" s="5">
        <v>1</v>
      </c>
      <c r="K32" s="5">
        <v>1</v>
      </c>
      <c r="L32" s="5">
        <v>0</v>
      </c>
      <c r="M32" s="5">
        <v>1</v>
      </c>
      <c r="P32" s="6">
        <v>0</v>
      </c>
      <c r="R32" s="6">
        <f t="shared" si="0"/>
        <v>2.25</v>
      </c>
      <c r="S32" s="6">
        <f t="shared" si="1"/>
        <v>5</v>
      </c>
      <c r="T32" s="6">
        <f t="shared" si="2"/>
        <v>-2.75</v>
      </c>
    </row>
    <row r="33" spans="1:20" ht="9">
      <c r="A33" s="5" t="s">
        <v>45</v>
      </c>
      <c r="B33" s="5" t="s">
        <v>18</v>
      </c>
      <c r="C33" s="5">
        <v>2</v>
      </c>
      <c r="D33" s="5">
        <v>9</v>
      </c>
      <c r="E33" s="5">
        <v>7</v>
      </c>
      <c r="F33" s="6">
        <v>0</v>
      </c>
      <c r="G33" s="5">
        <v>2</v>
      </c>
      <c r="I33" s="5">
        <v>2</v>
      </c>
      <c r="P33" s="6">
        <v>0</v>
      </c>
      <c r="R33" s="6">
        <f t="shared" si="0"/>
        <v>0</v>
      </c>
      <c r="S33" s="6">
        <f t="shared" si="1"/>
        <v>3</v>
      </c>
      <c r="T33" s="6">
        <f t="shared" si="2"/>
        <v>-3</v>
      </c>
    </row>
    <row r="34" spans="1:20" ht="9">
      <c r="A34" s="5" t="s">
        <v>46</v>
      </c>
      <c r="B34" s="5" t="s">
        <v>18</v>
      </c>
      <c r="C34" s="5">
        <v>4</v>
      </c>
      <c r="D34" s="5">
        <v>17</v>
      </c>
      <c r="E34" s="5">
        <v>13</v>
      </c>
      <c r="F34" s="6">
        <v>0</v>
      </c>
      <c r="G34" s="5">
        <v>2</v>
      </c>
      <c r="I34" s="5">
        <v>2</v>
      </c>
      <c r="P34" s="6">
        <v>0</v>
      </c>
      <c r="R34" s="6">
        <f t="shared" si="0"/>
        <v>0</v>
      </c>
      <c r="S34" s="6">
        <f t="shared" si="1"/>
        <v>3</v>
      </c>
      <c r="T34" s="6">
        <f t="shared" si="2"/>
        <v>-3</v>
      </c>
    </row>
    <row r="35" spans="1:20" ht="9">
      <c r="A35" s="5" t="s">
        <v>47</v>
      </c>
      <c r="B35" s="5" t="s">
        <v>25</v>
      </c>
      <c r="C35" s="5">
        <v>3</v>
      </c>
      <c r="D35" s="5">
        <v>4</v>
      </c>
      <c r="E35" s="5">
        <v>1</v>
      </c>
      <c r="F35" s="6">
        <v>0</v>
      </c>
      <c r="G35" s="5">
        <v>1</v>
      </c>
      <c r="I35" s="5">
        <v>1</v>
      </c>
      <c r="J35" s="5">
        <v>2</v>
      </c>
      <c r="K35" s="5">
        <v>0</v>
      </c>
      <c r="L35" s="5">
        <v>2</v>
      </c>
      <c r="M35" s="5">
        <v>2</v>
      </c>
      <c r="P35" s="6">
        <v>0</v>
      </c>
      <c r="R35" s="6">
        <f t="shared" si="0"/>
        <v>2.5</v>
      </c>
      <c r="S35" s="6">
        <f t="shared" si="1"/>
        <v>1.5</v>
      </c>
      <c r="T35" s="6">
        <f t="shared" si="2"/>
        <v>1</v>
      </c>
    </row>
    <row r="36" spans="1:20" ht="9">
      <c r="A36" s="5" t="s">
        <v>48</v>
      </c>
      <c r="B36" s="5" t="s">
        <v>13</v>
      </c>
      <c r="C36" s="5">
        <v>3</v>
      </c>
      <c r="D36" s="5">
        <v>6</v>
      </c>
      <c r="E36" s="5">
        <v>5</v>
      </c>
      <c r="F36" s="6">
        <v>1</v>
      </c>
      <c r="M36" s="5">
        <v>1</v>
      </c>
      <c r="P36" s="6">
        <v>0</v>
      </c>
      <c r="R36" s="6">
        <f t="shared" si="0"/>
        <v>0.25</v>
      </c>
      <c r="S36" s="6">
        <f t="shared" si="1"/>
        <v>1</v>
      </c>
      <c r="T36" s="6">
        <f t="shared" si="2"/>
        <v>-0.75</v>
      </c>
    </row>
    <row r="37" spans="1:20" ht="9">
      <c r="A37" s="5" t="s">
        <v>49</v>
      </c>
      <c r="B37" s="5" t="s">
        <v>5</v>
      </c>
      <c r="C37" s="5">
        <v>5</v>
      </c>
      <c r="D37" s="5">
        <v>11</v>
      </c>
      <c r="E37" s="5">
        <v>10</v>
      </c>
      <c r="F37" s="6">
        <v>0</v>
      </c>
      <c r="M37" s="5">
        <v>1</v>
      </c>
      <c r="P37" s="6">
        <v>0</v>
      </c>
      <c r="R37" s="6">
        <f t="shared" si="0"/>
        <v>0.25</v>
      </c>
      <c r="S37" s="6">
        <f t="shared" si="1"/>
        <v>0</v>
      </c>
      <c r="T37" s="6">
        <f t="shared" si="2"/>
        <v>0.25</v>
      </c>
    </row>
    <row r="38" spans="1:20" ht="9">
      <c r="A38" s="5" t="s">
        <v>50</v>
      </c>
      <c r="B38" s="5" t="s">
        <v>5</v>
      </c>
      <c r="C38" s="5">
        <v>5</v>
      </c>
      <c r="D38" s="5">
        <v>10</v>
      </c>
      <c r="E38" s="5">
        <v>9</v>
      </c>
      <c r="F38" s="6">
        <v>0</v>
      </c>
      <c r="J38" s="5">
        <v>1</v>
      </c>
      <c r="K38" s="5">
        <v>0</v>
      </c>
      <c r="L38" s="5">
        <v>1</v>
      </c>
      <c r="M38" s="5">
        <v>1</v>
      </c>
      <c r="P38" s="6">
        <v>0</v>
      </c>
      <c r="R38" s="6">
        <f t="shared" si="0"/>
        <v>1.25</v>
      </c>
      <c r="S38" s="6">
        <f t="shared" si="1"/>
        <v>0</v>
      </c>
      <c r="T38" s="6">
        <f t="shared" si="2"/>
        <v>1.25</v>
      </c>
    </row>
    <row r="39" spans="1:20" ht="9">
      <c r="A39" s="5" t="s">
        <v>51</v>
      </c>
      <c r="B39" s="5" t="s">
        <v>52</v>
      </c>
      <c r="C39" s="5">
        <v>2</v>
      </c>
      <c r="D39" s="5">
        <v>3</v>
      </c>
      <c r="E39" s="5">
        <v>1</v>
      </c>
      <c r="F39" s="6">
        <v>0</v>
      </c>
      <c r="G39" s="5">
        <v>2</v>
      </c>
      <c r="M39" s="5">
        <v>1</v>
      </c>
      <c r="N39" s="5">
        <v>1</v>
      </c>
      <c r="P39" s="6">
        <v>1</v>
      </c>
      <c r="R39" s="6">
        <f t="shared" si="0"/>
        <v>1.25</v>
      </c>
      <c r="S39" s="6">
        <f t="shared" si="1"/>
        <v>2</v>
      </c>
      <c r="T39" s="6">
        <f t="shared" si="2"/>
        <v>-0.75</v>
      </c>
    </row>
    <row r="40" spans="1:20" ht="9">
      <c r="A40" s="5" t="s">
        <v>53</v>
      </c>
      <c r="B40" s="5" t="s">
        <v>54</v>
      </c>
      <c r="C40" s="5">
        <v>1</v>
      </c>
      <c r="D40" s="5">
        <v>1</v>
      </c>
      <c r="E40" s="5">
        <v>1</v>
      </c>
      <c r="F40" s="6">
        <v>0</v>
      </c>
      <c r="P40" s="6">
        <v>0</v>
      </c>
      <c r="Q40" s="5">
        <v>4</v>
      </c>
      <c r="R40" s="6">
        <f t="shared" si="0"/>
        <v>0.6</v>
      </c>
      <c r="S40" s="6">
        <f t="shared" si="1"/>
        <v>0</v>
      </c>
      <c r="T40" s="6">
        <f t="shared" si="2"/>
        <v>0.6</v>
      </c>
    </row>
    <row r="41" spans="1:20" ht="9">
      <c r="A41" s="5" t="s">
        <v>55</v>
      </c>
      <c r="B41" s="5" t="s">
        <v>37</v>
      </c>
      <c r="C41" s="5">
        <v>5</v>
      </c>
      <c r="D41" s="5">
        <v>15</v>
      </c>
      <c r="E41" s="5">
        <v>15</v>
      </c>
      <c r="F41" s="6">
        <v>0</v>
      </c>
      <c r="J41" s="5">
        <v>1</v>
      </c>
      <c r="K41" s="5">
        <v>0</v>
      </c>
      <c r="L41" s="5">
        <v>1</v>
      </c>
      <c r="P41" s="6">
        <v>0</v>
      </c>
      <c r="R41" s="6">
        <f t="shared" si="0"/>
        <v>1</v>
      </c>
      <c r="S41" s="6">
        <f t="shared" si="1"/>
        <v>0</v>
      </c>
      <c r="T41" s="6">
        <f t="shared" si="2"/>
        <v>1</v>
      </c>
    </row>
    <row r="42" spans="1:20" ht="9">
      <c r="A42" s="5" t="s">
        <v>56</v>
      </c>
      <c r="B42" s="5" t="s">
        <v>1</v>
      </c>
      <c r="C42" s="5">
        <v>5</v>
      </c>
      <c r="D42" s="5">
        <v>17</v>
      </c>
      <c r="E42" s="5">
        <v>12</v>
      </c>
      <c r="F42" s="6">
        <v>0</v>
      </c>
      <c r="J42" s="5">
        <v>2</v>
      </c>
      <c r="K42" s="5">
        <v>1</v>
      </c>
      <c r="L42" s="5">
        <v>1</v>
      </c>
      <c r="N42" s="5">
        <v>1</v>
      </c>
      <c r="P42" s="6">
        <v>1</v>
      </c>
      <c r="R42" s="6">
        <f t="shared" si="0"/>
        <v>4</v>
      </c>
      <c r="S42" s="6">
        <f t="shared" si="1"/>
        <v>0</v>
      </c>
      <c r="T42" s="6">
        <f t="shared" si="2"/>
        <v>4</v>
      </c>
    </row>
    <row r="43" spans="1:20" ht="9">
      <c r="A43" s="5" t="s">
        <v>57</v>
      </c>
      <c r="B43" s="5" t="s">
        <v>5</v>
      </c>
      <c r="C43" s="5">
        <v>5</v>
      </c>
      <c r="D43" s="5">
        <v>10</v>
      </c>
      <c r="E43" s="5">
        <v>9</v>
      </c>
      <c r="F43" s="6">
        <v>1</v>
      </c>
      <c r="J43" s="5">
        <v>1</v>
      </c>
      <c r="K43" s="5">
        <v>0</v>
      </c>
      <c r="L43" s="5">
        <v>1</v>
      </c>
      <c r="M43" s="5">
        <v>1</v>
      </c>
      <c r="P43" s="6">
        <v>0</v>
      </c>
      <c r="R43" s="6">
        <f t="shared" si="0"/>
        <v>1.25</v>
      </c>
      <c r="S43" s="6">
        <f t="shared" si="1"/>
        <v>1</v>
      </c>
      <c r="T43" s="6">
        <f t="shared" si="2"/>
        <v>0.25</v>
      </c>
    </row>
    <row r="44" spans="1:20" ht="9">
      <c r="A44" s="5" t="s">
        <v>58</v>
      </c>
      <c r="B44" s="5" t="s">
        <v>3</v>
      </c>
      <c r="C44" s="5">
        <v>5</v>
      </c>
      <c r="D44" s="5">
        <v>10</v>
      </c>
      <c r="E44" s="5">
        <v>9</v>
      </c>
      <c r="F44" s="6">
        <v>0</v>
      </c>
      <c r="G44" s="5">
        <v>1</v>
      </c>
      <c r="I44" s="5">
        <v>1</v>
      </c>
      <c r="J44" s="5">
        <v>5</v>
      </c>
      <c r="K44" s="5">
        <v>0</v>
      </c>
      <c r="L44" s="5">
        <v>5</v>
      </c>
      <c r="M44" s="5">
        <v>1</v>
      </c>
      <c r="P44" s="6">
        <v>0</v>
      </c>
      <c r="R44" s="6">
        <f t="shared" si="0"/>
        <v>5.25</v>
      </c>
      <c r="S44" s="6">
        <f t="shared" si="1"/>
        <v>1.5</v>
      </c>
      <c r="T44" s="6">
        <f t="shared" si="2"/>
        <v>3.75</v>
      </c>
    </row>
    <row r="45" spans="1:20" ht="9">
      <c r="A45" s="5" t="s">
        <v>59</v>
      </c>
      <c r="B45" s="5" t="s">
        <v>37</v>
      </c>
      <c r="C45" s="5">
        <v>5</v>
      </c>
      <c r="D45" s="5">
        <v>20</v>
      </c>
      <c r="E45" s="5">
        <v>18</v>
      </c>
      <c r="F45" s="6">
        <v>0</v>
      </c>
      <c r="G45" s="5">
        <v>1</v>
      </c>
      <c r="P45" s="6">
        <v>0</v>
      </c>
      <c r="R45" s="6">
        <f t="shared" si="0"/>
        <v>0</v>
      </c>
      <c r="S45" s="6">
        <f t="shared" si="1"/>
        <v>1</v>
      </c>
      <c r="T45" s="6">
        <f t="shared" si="2"/>
        <v>-1</v>
      </c>
    </row>
    <row r="46" spans="1:20" ht="9">
      <c r="A46" s="5" t="s">
        <v>60</v>
      </c>
      <c r="B46" s="5" t="s">
        <v>5</v>
      </c>
      <c r="C46" s="5">
        <v>5</v>
      </c>
      <c r="D46" s="5">
        <v>9</v>
      </c>
      <c r="E46" s="5">
        <v>9</v>
      </c>
      <c r="F46" s="6">
        <v>0</v>
      </c>
      <c r="G46" s="5">
        <v>3</v>
      </c>
      <c r="J46" s="5">
        <v>2</v>
      </c>
      <c r="K46" s="5">
        <v>1</v>
      </c>
      <c r="L46" s="5">
        <v>1</v>
      </c>
      <c r="M46" s="5">
        <v>1</v>
      </c>
      <c r="P46" s="6">
        <v>0</v>
      </c>
      <c r="R46" s="6">
        <f t="shared" si="0"/>
        <v>3.25</v>
      </c>
      <c r="S46" s="6">
        <f t="shared" si="1"/>
        <v>3</v>
      </c>
      <c r="T46" s="6">
        <f t="shared" si="2"/>
        <v>0.25</v>
      </c>
    </row>
    <row r="47" spans="1:20" ht="9">
      <c r="A47" s="5" t="s">
        <v>61</v>
      </c>
      <c r="B47" s="5" t="s">
        <v>37</v>
      </c>
      <c r="C47" s="5">
        <v>1</v>
      </c>
      <c r="D47" s="5">
        <v>2</v>
      </c>
      <c r="E47" s="5">
        <v>1</v>
      </c>
      <c r="F47" s="6">
        <v>0</v>
      </c>
      <c r="G47" s="5">
        <v>1</v>
      </c>
      <c r="I47" s="5">
        <v>1</v>
      </c>
      <c r="J47" s="5">
        <v>1</v>
      </c>
      <c r="K47" s="5">
        <v>0</v>
      </c>
      <c r="L47" s="5">
        <v>1</v>
      </c>
      <c r="P47" s="6">
        <v>0</v>
      </c>
      <c r="R47" s="6">
        <f t="shared" si="0"/>
        <v>1</v>
      </c>
      <c r="S47" s="6">
        <f t="shared" si="1"/>
        <v>1.5</v>
      </c>
      <c r="T47" s="6">
        <f t="shared" si="2"/>
        <v>-0.5</v>
      </c>
    </row>
    <row r="48" spans="1:20" ht="9">
      <c r="A48" s="5" t="s">
        <v>62</v>
      </c>
      <c r="B48" s="5" t="s">
        <v>1</v>
      </c>
      <c r="C48" s="5">
        <v>3</v>
      </c>
      <c r="D48" s="5">
        <v>6</v>
      </c>
      <c r="E48" s="5">
        <v>3</v>
      </c>
      <c r="F48" s="6">
        <v>1</v>
      </c>
      <c r="G48" s="5">
        <v>1</v>
      </c>
      <c r="J48" s="5">
        <v>2</v>
      </c>
      <c r="K48" s="5">
        <v>0</v>
      </c>
      <c r="L48" s="5">
        <v>2</v>
      </c>
      <c r="M48" s="5">
        <v>1</v>
      </c>
      <c r="P48" s="6">
        <v>0</v>
      </c>
      <c r="R48" s="6">
        <f t="shared" si="0"/>
        <v>2.25</v>
      </c>
      <c r="S48" s="6">
        <f t="shared" si="1"/>
        <v>2</v>
      </c>
      <c r="T48" s="6">
        <f t="shared" si="2"/>
        <v>0.25</v>
      </c>
    </row>
    <row r="49" spans="1:20" ht="9">
      <c r="A49" s="5" t="s">
        <v>63</v>
      </c>
      <c r="B49" s="5" t="s">
        <v>3</v>
      </c>
      <c r="C49" s="5">
        <v>5</v>
      </c>
      <c r="D49" s="5">
        <v>10</v>
      </c>
      <c r="E49" s="5">
        <v>9</v>
      </c>
      <c r="F49" s="28">
        <v>0</v>
      </c>
      <c r="J49" s="5">
        <v>14</v>
      </c>
      <c r="K49" s="5">
        <v>0</v>
      </c>
      <c r="L49" s="5">
        <v>14</v>
      </c>
      <c r="M49" s="5">
        <v>1</v>
      </c>
      <c r="P49" s="6">
        <v>0</v>
      </c>
      <c r="R49" s="6">
        <f t="shared" si="0"/>
        <v>14.25</v>
      </c>
      <c r="S49" s="6">
        <f t="shared" si="1"/>
        <v>0</v>
      </c>
      <c r="T49" s="6">
        <f t="shared" si="2"/>
        <v>14.25</v>
      </c>
    </row>
    <row r="50" spans="1:20" ht="9">
      <c r="A50" s="5" t="s">
        <v>64</v>
      </c>
      <c r="B50" s="5" t="s">
        <v>20</v>
      </c>
      <c r="C50" s="5">
        <v>4</v>
      </c>
      <c r="D50" s="5">
        <v>4</v>
      </c>
      <c r="E50" s="5">
        <v>2</v>
      </c>
      <c r="F50" s="6">
        <v>1</v>
      </c>
      <c r="G50" s="5">
        <v>1</v>
      </c>
      <c r="M50" s="5">
        <v>3</v>
      </c>
      <c r="P50" s="6">
        <v>0</v>
      </c>
      <c r="R50" s="6">
        <f t="shared" si="0"/>
        <v>0.75</v>
      </c>
      <c r="S50" s="6">
        <f t="shared" si="1"/>
        <v>2</v>
      </c>
      <c r="T50" s="6">
        <f t="shared" si="2"/>
        <v>-1.25</v>
      </c>
    </row>
    <row r="51" spans="1:20" ht="9">
      <c r="A51" s="5" t="s">
        <v>65</v>
      </c>
      <c r="B51" s="5" t="s">
        <v>1</v>
      </c>
      <c r="C51" s="5">
        <v>3</v>
      </c>
      <c r="D51" s="5">
        <v>5</v>
      </c>
      <c r="E51" s="5">
        <v>3</v>
      </c>
      <c r="F51" s="6">
        <v>0</v>
      </c>
      <c r="G51" s="5">
        <v>1</v>
      </c>
      <c r="P51" s="6">
        <v>0</v>
      </c>
      <c r="R51" s="6">
        <f t="shared" si="0"/>
        <v>0</v>
      </c>
      <c r="S51" s="6">
        <f t="shared" si="1"/>
        <v>1</v>
      </c>
      <c r="T51" s="6">
        <f t="shared" si="2"/>
        <v>-1</v>
      </c>
    </row>
    <row r="52" spans="1:20" ht="9">
      <c r="A52" s="5" t="s">
        <v>66</v>
      </c>
      <c r="B52" s="5" t="s">
        <v>18</v>
      </c>
      <c r="C52" s="5">
        <v>2</v>
      </c>
      <c r="D52" s="5">
        <v>2</v>
      </c>
      <c r="E52" s="5">
        <v>1</v>
      </c>
      <c r="F52" s="6">
        <v>0</v>
      </c>
      <c r="P52" s="6">
        <v>0</v>
      </c>
      <c r="R52" s="6">
        <f t="shared" si="0"/>
        <v>0</v>
      </c>
      <c r="S52" s="6">
        <f t="shared" si="1"/>
        <v>0</v>
      </c>
      <c r="T52" s="6">
        <f t="shared" si="2"/>
        <v>0</v>
      </c>
    </row>
    <row r="53" spans="1:20" ht="9">
      <c r="A53" s="5" t="s">
        <v>67</v>
      </c>
      <c r="B53" s="5" t="s">
        <v>13</v>
      </c>
      <c r="C53" s="5">
        <v>4</v>
      </c>
      <c r="D53" s="5">
        <v>9</v>
      </c>
      <c r="E53" s="5">
        <v>9</v>
      </c>
      <c r="F53" s="6">
        <v>0</v>
      </c>
      <c r="J53" s="5">
        <v>2</v>
      </c>
      <c r="K53" s="5">
        <v>0</v>
      </c>
      <c r="L53" s="5">
        <v>2</v>
      </c>
      <c r="M53" s="5">
        <v>1</v>
      </c>
      <c r="P53" s="6">
        <v>0</v>
      </c>
      <c r="R53" s="6">
        <f t="shared" si="0"/>
        <v>2.25</v>
      </c>
      <c r="S53" s="6">
        <f t="shared" si="1"/>
        <v>0</v>
      </c>
      <c r="T53" s="6">
        <f t="shared" si="2"/>
        <v>2.25</v>
      </c>
    </row>
    <row r="54" spans="1:20" ht="9">
      <c r="A54" s="5" t="s">
        <v>68</v>
      </c>
      <c r="B54" s="5" t="s">
        <v>27</v>
      </c>
      <c r="C54" s="5">
        <v>5</v>
      </c>
      <c r="D54" s="5">
        <v>18</v>
      </c>
      <c r="E54" s="5">
        <v>17</v>
      </c>
      <c r="F54" s="6">
        <v>0</v>
      </c>
      <c r="G54" s="5">
        <v>1</v>
      </c>
      <c r="J54" s="5">
        <v>2</v>
      </c>
      <c r="K54" s="5">
        <v>0</v>
      </c>
      <c r="L54" s="5">
        <v>2</v>
      </c>
      <c r="M54" s="5">
        <v>3</v>
      </c>
      <c r="P54" s="6">
        <v>0</v>
      </c>
      <c r="R54" s="6">
        <f t="shared" si="0"/>
        <v>2.75</v>
      </c>
      <c r="S54" s="6">
        <f t="shared" si="1"/>
        <v>1</v>
      </c>
      <c r="T54" s="6">
        <f t="shared" si="2"/>
        <v>1.75</v>
      </c>
    </row>
    <row r="55" spans="1:20" ht="9">
      <c r="A55" s="5" t="s">
        <v>69</v>
      </c>
      <c r="B55" s="5" t="s">
        <v>30</v>
      </c>
      <c r="C55" s="5">
        <v>5</v>
      </c>
      <c r="D55" s="5">
        <v>9</v>
      </c>
      <c r="E55" s="5">
        <v>7</v>
      </c>
      <c r="F55" s="6">
        <v>0</v>
      </c>
      <c r="G55" s="5">
        <v>1</v>
      </c>
      <c r="I55" s="5">
        <v>1</v>
      </c>
      <c r="J55" s="5">
        <v>1</v>
      </c>
      <c r="K55" s="5">
        <v>0</v>
      </c>
      <c r="L55" s="5">
        <v>1</v>
      </c>
      <c r="M55" s="5">
        <v>3</v>
      </c>
      <c r="P55" s="6">
        <v>0</v>
      </c>
      <c r="Q55" s="5">
        <v>21</v>
      </c>
      <c r="R55" s="6">
        <f t="shared" si="0"/>
        <v>4.9</v>
      </c>
      <c r="S55" s="6">
        <f t="shared" si="1"/>
        <v>1.5</v>
      </c>
      <c r="T55" s="6">
        <f t="shared" si="2"/>
        <v>3.4000000000000004</v>
      </c>
    </row>
    <row r="56" spans="1:20" ht="9">
      <c r="A56" s="5" t="s">
        <v>70</v>
      </c>
      <c r="B56" s="5" t="s">
        <v>71</v>
      </c>
      <c r="C56" s="5">
        <v>3</v>
      </c>
      <c r="D56" s="5">
        <v>7</v>
      </c>
      <c r="E56" s="5">
        <v>5</v>
      </c>
      <c r="F56" s="6">
        <v>0</v>
      </c>
      <c r="G56" s="5">
        <v>1</v>
      </c>
      <c r="M56" s="5">
        <v>1</v>
      </c>
      <c r="P56" s="6">
        <v>0</v>
      </c>
      <c r="R56" s="6">
        <f t="shared" si="0"/>
        <v>0.25</v>
      </c>
      <c r="S56" s="6">
        <f t="shared" si="1"/>
        <v>1</v>
      </c>
      <c r="T56" s="6">
        <f t="shared" si="2"/>
        <v>-0.75</v>
      </c>
    </row>
    <row r="57" spans="1:20" ht="9">
      <c r="A57" s="5" t="s">
        <v>72</v>
      </c>
      <c r="B57" s="5" t="s">
        <v>52</v>
      </c>
      <c r="C57" s="5">
        <v>5</v>
      </c>
      <c r="D57" s="5">
        <v>11</v>
      </c>
      <c r="E57" s="5">
        <v>10</v>
      </c>
      <c r="F57" s="6">
        <v>0</v>
      </c>
      <c r="G57" s="5">
        <v>1</v>
      </c>
      <c r="M57" s="5">
        <v>1</v>
      </c>
      <c r="P57" s="6">
        <v>0</v>
      </c>
      <c r="R57" s="6">
        <f t="shared" si="0"/>
        <v>0.25</v>
      </c>
      <c r="S57" s="6">
        <f t="shared" si="1"/>
        <v>1</v>
      </c>
      <c r="T57" s="6">
        <f t="shared" si="2"/>
        <v>-0.75</v>
      </c>
    </row>
    <row r="58" spans="1:20" ht="9">
      <c r="A58" s="5" t="s">
        <v>73</v>
      </c>
      <c r="B58" s="5" t="s">
        <v>18</v>
      </c>
      <c r="C58" s="5">
        <v>1</v>
      </c>
      <c r="D58" s="5">
        <v>3</v>
      </c>
      <c r="E58" s="5">
        <v>2</v>
      </c>
      <c r="F58" s="6">
        <v>0</v>
      </c>
      <c r="P58" s="6">
        <v>0</v>
      </c>
      <c r="R58" s="6">
        <f t="shared" si="0"/>
        <v>0</v>
      </c>
      <c r="S58" s="6">
        <f t="shared" si="1"/>
        <v>0</v>
      </c>
      <c r="T58" s="6">
        <f t="shared" si="2"/>
        <v>0</v>
      </c>
    </row>
    <row r="59" spans="1:20" ht="9">
      <c r="A59" s="5" t="s">
        <v>74</v>
      </c>
      <c r="B59" s="5" t="s">
        <v>1</v>
      </c>
      <c r="C59" s="5">
        <v>1</v>
      </c>
      <c r="D59" s="5">
        <v>3</v>
      </c>
      <c r="E59" s="5">
        <v>3</v>
      </c>
      <c r="F59" s="6">
        <v>0</v>
      </c>
      <c r="P59" s="6">
        <v>0</v>
      </c>
      <c r="R59" s="6">
        <f t="shared" si="0"/>
        <v>0</v>
      </c>
      <c r="S59" s="6">
        <f t="shared" si="1"/>
        <v>0</v>
      </c>
      <c r="T59" s="6">
        <f t="shared" si="2"/>
        <v>0</v>
      </c>
    </row>
    <row r="60" spans="1:20" ht="9">
      <c r="A60" s="5" t="s">
        <v>75</v>
      </c>
      <c r="B60" s="5" t="s">
        <v>30</v>
      </c>
      <c r="C60" s="5">
        <v>1</v>
      </c>
      <c r="D60" s="5">
        <v>2</v>
      </c>
      <c r="E60" s="5">
        <v>2</v>
      </c>
      <c r="F60" s="6">
        <v>0</v>
      </c>
      <c r="P60" s="6">
        <v>0</v>
      </c>
      <c r="R60" s="6">
        <f t="shared" si="0"/>
        <v>0</v>
      </c>
      <c r="S60" s="6">
        <f t="shared" si="1"/>
        <v>0</v>
      </c>
      <c r="T60" s="6">
        <f t="shared" si="2"/>
        <v>0</v>
      </c>
    </row>
    <row r="61" spans="1:20" ht="9">
      <c r="A61" s="5" t="s">
        <v>76</v>
      </c>
      <c r="B61" s="5" t="s">
        <v>5</v>
      </c>
      <c r="C61" s="5">
        <v>2</v>
      </c>
      <c r="D61" s="5">
        <v>3</v>
      </c>
      <c r="E61" s="5">
        <v>3</v>
      </c>
      <c r="F61" s="6">
        <v>0</v>
      </c>
      <c r="P61" s="6">
        <v>0</v>
      </c>
      <c r="R61" s="6">
        <f t="shared" si="0"/>
        <v>0</v>
      </c>
      <c r="S61" s="6">
        <f t="shared" si="1"/>
        <v>0</v>
      </c>
      <c r="T61" s="6">
        <f t="shared" si="2"/>
        <v>0</v>
      </c>
    </row>
    <row r="62" spans="1:20" ht="9">
      <c r="A62" s="5" t="s">
        <v>77</v>
      </c>
      <c r="B62" s="5" t="s">
        <v>7</v>
      </c>
      <c r="C62" s="5">
        <v>4</v>
      </c>
      <c r="D62" s="5">
        <v>4</v>
      </c>
      <c r="F62" s="6">
        <v>0</v>
      </c>
      <c r="P62" s="6">
        <v>0</v>
      </c>
      <c r="R62" s="6">
        <f t="shared" si="0"/>
        <v>0</v>
      </c>
      <c r="S62" s="6">
        <f t="shared" si="1"/>
        <v>0</v>
      </c>
      <c r="T62" s="6">
        <f t="shared" si="2"/>
        <v>0</v>
      </c>
    </row>
    <row r="63" spans="1:20" ht="9">
      <c r="A63" s="5" t="s">
        <v>78</v>
      </c>
      <c r="B63" s="5" t="s">
        <v>37</v>
      </c>
      <c r="C63" s="5">
        <v>2</v>
      </c>
      <c r="D63" s="5">
        <v>5</v>
      </c>
      <c r="E63" s="5">
        <v>5</v>
      </c>
      <c r="F63" s="6">
        <v>0</v>
      </c>
      <c r="P63" s="6">
        <v>0</v>
      </c>
      <c r="R63" s="6">
        <f t="shared" si="0"/>
        <v>0</v>
      </c>
      <c r="S63" s="6">
        <f t="shared" si="1"/>
        <v>0</v>
      </c>
      <c r="T63" s="6">
        <f t="shared" si="2"/>
        <v>0</v>
      </c>
    </row>
    <row r="64" spans="1:20" ht="9">
      <c r="A64" s="5" t="s">
        <v>79</v>
      </c>
      <c r="B64" s="5" t="s">
        <v>27</v>
      </c>
      <c r="C64" s="5">
        <v>4</v>
      </c>
      <c r="D64" s="5">
        <v>14</v>
      </c>
      <c r="E64" s="5">
        <v>13</v>
      </c>
      <c r="F64" s="6">
        <v>0</v>
      </c>
      <c r="G64" s="5">
        <v>1</v>
      </c>
      <c r="J64" s="5">
        <v>2</v>
      </c>
      <c r="K64" s="5">
        <v>0</v>
      </c>
      <c r="L64" s="5">
        <v>2</v>
      </c>
      <c r="M64" s="5">
        <v>3</v>
      </c>
      <c r="P64" s="6">
        <v>0</v>
      </c>
      <c r="R64" s="6">
        <f t="shared" si="0"/>
        <v>2.75</v>
      </c>
      <c r="S64" s="6">
        <f t="shared" si="1"/>
        <v>1</v>
      </c>
      <c r="T64" s="6">
        <f t="shared" si="2"/>
        <v>1.75</v>
      </c>
    </row>
    <row r="65" spans="1:20" ht="9">
      <c r="A65" s="5" t="s">
        <v>80</v>
      </c>
      <c r="B65" s="5" t="s">
        <v>27</v>
      </c>
      <c r="C65" s="5">
        <v>4</v>
      </c>
      <c r="D65" s="5">
        <v>16</v>
      </c>
      <c r="E65" s="5">
        <v>14</v>
      </c>
      <c r="F65" s="6">
        <v>2</v>
      </c>
      <c r="P65" s="6">
        <v>0</v>
      </c>
      <c r="R65" s="6">
        <f t="shared" si="0"/>
        <v>0</v>
      </c>
      <c r="S65" s="6">
        <f t="shared" si="1"/>
        <v>2</v>
      </c>
      <c r="T65" s="6">
        <f t="shared" si="2"/>
        <v>-2</v>
      </c>
    </row>
    <row r="66" spans="1:20" ht="9">
      <c r="A66" s="5" t="s">
        <v>81</v>
      </c>
      <c r="B66" s="5" t="s">
        <v>52</v>
      </c>
      <c r="C66" s="5">
        <v>1</v>
      </c>
      <c r="D66" s="5">
        <v>2</v>
      </c>
      <c r="E66" s="5">
        <v>2</v>
      </c>
      <c r="F66" s="6">
        <v>0</v>
      </c>
      <c r="N66" s="5">
        <v>1</v>
      </c>
      <c r="P66" s="6">
        <v>1</v>
      </c>
      <c r="R66" s="6">
        <f aca="true" t="shared" si="3" ref="R66:R129">(K66*2)+(L66*1)+(M66*0.25)+(O66*0.5)+(P66*1)+(Q66*0.15)</f>
        <v>1</v>
      </c>
      <c r="S66" s="6">
        <f aca="true" t="shared" si="4" ref="S66:S129">(F66*1)+(G66*1)+(H66*0.5)+(I66*0.5)</f>
        <v>0</v>
      </c>
      <c r="T66" s="6">
        <f aca="true" t="shared" si="5" ref="T66:T129">R66-S66</f>
        <v>1</v>
      </c>
    </row>
    <row r="67" spans="1:20" ht="9">
      <c r="A67" s="5" t="s">
        <v>82</v>
      </c>
      <c r="B67" s="5" t="s">
        <v>1</v>
      </c>
      <c r="C67" s="5">
        <v>4</v>
      </c>
      <c r="D67" s="5">
        <v>14</v>
      </c>
      <c r="E67" s="5">
        <v>12</v>
      </c>
      <c r="F67" s="6">
        <v>0</v>
      </c>
      <c r="G67" s="5">
        <v>1</v>
      </c>
      <c r="M67" s="5">
        <v>1</v>
      </c>
      <c r="P67" s="6">
        <v>0</v>
      </c>
      <c r="R67" s="6">
        <f t="shared" si="3"/>
        <v>0.25</v>
      </c>
      <c r="S67" s="6">
        <f t="shared" si="4"/>
        <v>1</v>
      </c>
      <c r="T67" s="6">
        <f t="shared" si="5"/>
        <v>-0.75</v>
      </c>
    </row>
    <row r="68" spans="1:20" ht="9">
      <c r="A68" s="5" t="s">
        <v>83</v>
      </c>
      <c r="B68" s="5" t="s">
        <v>27</v>
      </c>
      <c r="C68" s="5">
        <v>5</v>
      </c>
      <c r="D68" s="5">
        <v>18</v>
      </c>
      <c r="E68" s="5">
        <v>16</v>
      </c>
      <c r="F68" s="6">
        <v>2</v>
      </c>
      <c r="J68" s="5">
        <v>4</v>
      </c>
      <c r="K68" s="5">
        <v>3</v>
      </c>
      <c r="L68" s="5">
        <v>1</v>
      </c>
      <c r="M68" s="5">
        <v>2</v>
      </c>
      <c r="N68" s="5">
        <v>1</v>
      </c>
      <c r="P68" s="6">
        <v>1</v>
      </c>
      <c r="R68" s="6">
        <f t="shared" si="3"/>
        <v>8.5</v>
      </c>
      <c r="S68" s="6">
        <f t="shared" si="4"/>
        <v>2</v>
      </c>
      <c r="T68" s="6">
        <f t="shared" si="5"/>
        <v>6.5</v>
      </c>
    </row>
    <row r="69" spans="1:20" ht="9">
      <c r="A69" s="5" t="s">
        <v>84</v>
      </c>
      <c r="B69" s="5" t="s">
        <v>25</v>
      </c>
      <c r="C69" s="5">
        <v>4</v>
      </c>
      <c r="D69" s="5">
        <v>5</v>
      </c>
      <c r="E69" s="5">
        <v>5</v>
      </c>
      <c r="F69" s="6">
        <v>0</v>
      </c>
      <c r="M69" s="5">
        <v>2</v>
      </c>
      <c r="P69" s="6">
        <v>0</v>
      </c>
      <c r="Q69" s="5">
        <v>31</v>
      </c>
      <c r="R69" s="6">
        <f t="shared" si="3"/>
        <v>5.1499999999999995</v>
      </c>
      <c r="S69" s="6">
        <f t="shared" si="4"/>
        <v>0</v>
      </c>
      <c r="T69" s="6">
        <f t="shared" si="5"/>
        <v>5.1499999999999995</v>
      </c>
    </row>
    <row r="70" spans="1:20" ht="9">
      <c r="A70" s="5" t="s">
        <v>85</v>
      </c>
      <c r="B70" s="5" t="s">
        <v>1</v>
      </c>
      <c r="C70" s="5">
        <v>3</v>
      </c>
      <c r="D70" s="5">
        <v>7</v>
      </c>
      <c r="E70" s="5">
        <v>6</v>
      </c>
      <c r="F70" s="6">
        <v>0</v>
      </c>
      <c r="G70" s="5">
        <v>1</v>
      </c>
      <c r="J70" s="5">
        <v>4</v>
      </c>
      <c r="K70" s="5">
        <v>0</v>
      </c>
      <c r="L70" s="5">
        <v>4</v>
      </c>
      <c r="M70" s="5">
        <v>1</v>
      </c>
      <c r="P70" s="6">
        <v>0</v>
      </c>
      <c r="R70" s="6">
        <f t="shared" si="3"/>
        <v>4.25</v>
      </c>
      <c r="S70" s="6">
        <f t="shared" si="4"/>
        <v>1</v>
      </c>
      <c r="T70" s="6">
        <f t="shared" si="5"/>
        <v>3.25</v>
      </c>
    </row>
    <row r="71" spans="1:20" ht="9">
      <c r="A71" s="5" t="s">
        <v>86</v>
      </c>
      <c r="B71" s="5" t="s">
        <v>37</v>
      </c>
      <c r="C71" s="5">
        <v>2</v>
      </c>
      <c r="D71" s="5">
        <v>3</v>
      </c>
      <c r="E71" s="5">
        <v>3</v>
      </c>
      <c r="F71" s="6">
        <v>0</v>
      </c>
      <c r="P71" s="6">
        <v>0</v>
      </c>
      <c r="R71" s="6">
        <f t="shared" si="3"/>
        <v>0</v>
      </c>
      <c r="S71" s="6">
        <f t="shared" si="4"/>
        <v>0</v>
      </c>
      <c r="T71" s="6">
        <f t="shared" si="5"/>
        <v>0</v>
      </c>
    </row>
    <row r="72" spans="1:20" ht="9">
      <c r="A72" s="5" t="s">
        <v>87</v>
      </c>
      <c r="B72" s="5" t="s">
        <v>88</v>
      </c>
      <c r="C72" s="5">
        <v>5</v>
      </c>
      <c r="D72" s="5">
        <v>10</v>
      </c>
      <c r="E72" s="5">
        <v>7</v>
      </c>
      <c r="F72" s="6">
        <v>0</v>
      </c>
      <c r="G72" s="5">
        <v>3</v>
      </c>
      <c r="M72" s="5">
        <v>2</v>
      </c>
      <c r="P72" s="6">
        <v>0</v>
      </c>
      <c r="R72" s="6">
        <f t="shared" si="3"/>
        <v>0.5</v>
      </c>
      <c r="S72" s="6">
        <f t="shared" si="4"/>
        <v>3</v>
      </c>
      <c r="T72" s="6">
        <f t="shared" si="5"/>
        <v>-2.5</v>
      </c>
    </row>
    <row r="73" spans="1:20" ht="9">
      <c r="A73" s="5" t="s">
        <v>89</v>
      </c>
      <c r="B73" s="5" t="s">
        <v>71</v>
      </c>
      <c r="C73" s="5">
        <v>3</v>
      </c>
      <c r="D73" s="5">
        <v>5</v>
      </c>
      <c r="E73" s="5">
        <v>2</v>
      </c>
      <c r="F73" s="6">
        <v>2</v>
      </c>
      <c r="G73" s="5">
        <v>1</v>
      </c>
      <c r="J73" s="5">
        <v>1</v>
      </c>
      <c r="K73" s="5">
        <v>1</v>
      </c>
      <c r="L73" s="5">
        <v>0</v>
      </c>
      <c r="P73" s="6">
        <v>0</v>
      </c>
      <c r="R73" s="6">
        <f t="shared" si="3"/>
        <v>2</v>
      </c>
      <c r="S73" s="6">
        <f t="shared" si="4"/>
        <v>3</v>
      </c>
      <c r="T73" s="6">
        <f t="shared" si="5"/>
        <v>-1</v>
      </c>
    </row>
    <row r="74" spans="1:20" ht="9">
      <c r="A74" s="5" t="s">
        <v>90</v>
      </c>
      <c r="B74" s="5" t="s">
        <v>88</v>
      </c>
      <c r="C74" s="5">
        <v>5</v>
      </c>
      <c r="D74" s="5">
        <v>11</v>
      </c>
      <c r="E74" s="5">
        <v>7</v>
      </c>
      <c r="F74" s="6">
        <v>4</v>
      </c>
      <c r="J74" s="5">
        <v>1</v>
      </c>
      <c r="K74" s="5">
        <v>0</v>
      </c>
      <c r="L74" s="5">
        <v>1</v>
      </c>
      <c r="N74" s="5">
        <v>2</v>
      </c>
      <c r="P74" s="6">
        <v>2</v>
      </c>
      <c r="R74" s="6">
        <f t="shared" si="3"/>
        <v>3</v>
      </c>
      <c r="S74" s="6">
        <f t="shared" si="4"/>
        <v>4</v>
      </c>
      <c r="T74" s="6">
        <f t="shared" si="5"/>
        <v>-1</v>
      </c>
    </row>
    <row r="75" spans="1:20" ht="9">
      <c r="A75" s="5" t="s">
        <v>91</v>
      </c>
      <c r="B75" s="5" t="s">
        <v>25</v>
      </c>
      <c r="C75" s="5">
        <v>5</v>
      </c>
      <c r="D75" s="5">
        <v>7</v>
      </c>
      <c r="E75" s="5">
        <v>6</v>
      </c>
      <c r="F75" s="6">
        <v>0</v>
      </c>
      <c r="G75" s="5">
        <v>1</v>
      </c>
      <c r="M75" s="5">
        <v>1</v>
      </c>
      <c r="P75" s="6">
        <v>0</v>
      </c>
      <c r="Q75" s="5">
        <v>15</v>
      </c>
      <c r="R75" s="6">
        <f t="shared" si="3"/>
        <v>2.5</v>
      </c>
      <c r="S75" s="6">
        <f t="shared" si="4"/>
        <v>1</v>
      </c>
      <c r="T75" s="6">
        <f t="shared" si="5"/>
        <v>1.5</v>
      </c>
    </row>
    <row r="76" spans="1:20" ht="9">
      <c r="A76" s="5" t="s">
        <v>92</v>
      </c>
      <c r="B76" s="5" t="s">
        <v>18</v>
      </c>
      <c r="C76" s="5">
        <v>1</v>
      </c>
      <c r="D76" s="5">
        <v>4</v>
      </c>
      <c r="E76" s="5">
        <v>3</v>
      </c>
      <c r="F76" s="6">
        <v>0</v>
      </c>
      <c r="H76" s="5">
        <v>1</v>
      </c>
      <c r="I76" s="5">
        <v>1</v>
      </c>
      <c r="P76" s="6">
        <v>0</v>
      </c>
      <c r="R76" s="6">
        <f t="shared" si="3"/>
        <v>0</v>
      </c>
      <c r="S76" s="6">
        <f t="shared" si="4"/>
        <v>1</v>
      </c>
      <c r="T76" s="6">
        <f t="shared" si="5"/>
        <v>-1</v>
      </c>
    </row>
    <row r="77" spans="1:20" ht="9">
      <c r="A77" s="5" t="s">
        <v>93</v>
      </c>
      <c r="B77" s="5" t="s">
        <v>1</v>
      </c>
      <c r="C77" s="5">
        <v>5</v>
      </c>
      <c r="D77" s="5">
        <v>18</v>
      </c>
      <c r="E77" s="5">
        <v>14</v>
      </c>
      <c r="F77" s="6">
        <v>0</v>
      </c>
      <c r="M77" s="5">
        <v>2</v>
      </c>
      <c r="P77" s="6">
        <v>0</v>
      </c>
      <c r="R77" s="6">
        <f t="shared" si="3"/>
        <v>0.5</v>
      </c>
      <c r="S77" s="6">
        <f t="shared" si="4"/>
        <v>0</v>
      </c>
      <c r="T77" s="6">
        <f t="shared" si="5"/>
        <v>0.5</v>
      </c>
    </row>
    <row r="78" spans="1:20" ht="9">
      <c r="A78" s="5" t="s">
        <v>94</v>
      </c>
      <c r="B78" s="5" t="s">
        <v>5</v>
      </c>
      <c r="C78" s="5">
        <v>4</v>
      </c>
      <c r="D78" s="5">
        <v>7</v>
      </c>
      <c r="E78" s="5">
        <v>4</v>
      </c>
      <c r="F78" s="6">
        <v>0</v>
      </c>
      <c r="G78" s="5">
        <v>3</v>
      </c>
      <c r="P78" s="6">
        <v>0</v>
      </c>
      <c r="R78" s="6">
        <f t="shared" si="3"/>
        <v>0</v>
      </c>
      <c r="S78" s="6">
        <f t="shared" si="4"/>
        <v>3</v>
      </c>
      <c r="T78" s="6">
        <f t="shared" si="5"/>
        <v>-3</v>
      </c>
    </row>
    <row r="79" spans="1:20" ht="9">
      <c r="A79" s="5" t="s">
        <v>95</v>
      </c>
      <c r="B79" s="5" t="s">
        <v>18</v>
      </c>
      <c r="C79" s="5">
        <v>4</v>
      </c>
      <c r="D79" s="5">
        <v>9</v>
      </c>
      <c r="E79" s="5">
        <v>9</v>
      </c>
      <c r="F79" s="6">
        <v>1</v>
      </c>
      <c r="J79" s="5">
        <v>2</v>
      </c>
      <c r="K79" s="5">
        <v>0</v>
      </c>
      <c r="L79" s="5">
        <v>2</v>
      </c>
      <c r="P79" s="6">
        <v>0</v>
      </c>
      <c r="R79" s="6">
        <f t="shared" si="3"/>
        <v>2</v>
      </c>
      <c r="S79" s="6">
        <f t="shared" si="4"/>
        <v>1</v>
      </c>
      <c r="T79" s="6">
        <f t="shared" si="5"/>
        <v>1</v>
      </c>
    </row>
    <row r="80" spans="1:20" ht="9">
      <c r="A80" s="5" t="s">
        <v>96</v>
      </c>
      <c r="B80" s="5" t="s">
        <v>30</v>
      </c>
      <c r="C80" s="5">
        <v>4</v>
      </c>
      <c r="D80" s="5">
        <v>8</v>
      </c>
      <c r="E80" s="5">
        <v>5</v>
      </c>
      <c r="F80" s="6">
        <v>0</v>
      </c>
      <c r="G80" s="5">
        <v>3</v>
      </c>
      <c r="I80" s="5">
        <v>2</v>
      </c>
      <c r="J80" s="5">
        <v>2</v>
      </c>
      <c r="K80" s="5">
        <v>0</v>
      </c>
      <c r="L80" s="5">
        <v>2</v>
      </c>
      <c r="M80" s="5">
        <v>1</v>
      </c>
      <c r="P80" s="6">
        <v>0</v>
      </c>
      <c r="R80" s="6">
        <f t="shared" si="3"/>
        <v>2.25</v>
      </c>
      <c r="S80" s="6">
        <f t="shared" si="4"/>
        <v>4</v>
      </c>
      <c r="T80" s="6">
        <f t="shared" si="5"/>
        <v>-1.75</v>
      </c>
    </row>
    <row r="81" spans="1:20" ht="9">
      <c r="A81" s="5" t="s">
        <v>97</v>
      </c>
      <c r="B81" s="5" t="s">
        <v>98</v>
      </c>
      <c r="C81" s="5">
        <v>4</v>
      </c>
      <c r="D81" s="5">
        <v>5</v>
      </c>
      <c r="E81" s="5">
        <v>3</v>
      </c>
      <c r="F81" s="6">
        <v>1</v>
      </c>
      <c r="G81" s="5">
        <v>1</v>
      </c>
      <c r="I81" s="5">
        <v>1</v>
      </c>
      <c r="M81" s="5">
        <v>3</v>
      </c>
      <c r="P81" s="6">
        <v>0</v>
      </c>
      <c r="Q81" s="5">
        <v>7</v>
      </c>
      <c r="R81" s="6">
        <f t="shared" si="3"/>
        <v>1.8</v>
      </c>
      <c r="S81" s="6">
        <f t="shared" si="4"/>
        <v>2.5</v>
      </c>
      <c r="T81" s="6">
        <f t="shared" si="5"/>
        <v>-0.7</v>
      </c>
    </row>
    <row r="82" spans="1:20" ht="9">
      <c r="A82" s="5" t="s">
        <v>99</v>
      </c>
      <c r="B82" s="5" t="s">
        <v>3</v>
      </c>
      <c r="C82" s="5">
        <v>4</v>
      </c>
      <c r="D82" s="5">
        <v>11</v>
      </c>
      <c r="E82" s="5">
        <v>6</v>
      </c>
      <c r="F82" s="6">
        <v>0</v>
      </c>
      <c r="G82" s="5">
        <v>1</v>
      </c>
      <c r="I82" s="5">
        <v>1</v>
      </c>
      <c r="J82" s="5">
        <v>3</v>
      </c>
      <c r="K82" s="5">
        <v>0</v>
      </c>
      <c r="L82" s="5">
        <v>3</v>
      </c>
      <c r="M82" s="5">
        <v>2</v>
      </c>
      <c r="P82" s="6">
        <v>0</v>
      </c>
      <c r="R82" s="6">
        <f t="shared" si="3"/>
        <v>3.5</v>
      </c>
      <c r="S82" s="6">
        <f t="shared" si="4"/>
        <v>1.5</v>
      </c>
      <c r="T82" s="6">
        <f t="shared" si="5"/>
        <v>2</v>
      </c>
    </row>
    <row r="83" spans="1:20" ht="9">
      <c r="A83" s="5" t="s">
        <v>100</v>
      </c>
      <c r="B83" s="5" t="s">
        <v>13</v>
      </c>
      <c r="C83" s="5">
        <v>5</v>
      </c>
      <c r="D83" s="5">
        <v>12</v>
      </c>
      <c r="E83" s="5">
        <v>9</v>
      </c>
      <c r="F83" s="6">
        <v>0</v>
      </c>
      <c r="G83" s="5">
        <v>3</v>
      </c>
      <c r="I83" s="5">
        <v>2</v>
      </c>
      <c r="J83" s="5">
        <v>2</v>
      </c>
      <c r="K83" s="5">
        <v>0</v>
      </c>
      <c r="L83" s="5">
        <v>2</v>
      </c>
      <c r="P83" s="6">
        <v>0</v>
      </c>
      <c r="R83" s="6">
        <f t="shared" si="3"/>
        <v>2</v>
      </c>
      <c r="S83" s="6">
        <f t="shared" si="4"/>
        <v>4</v>
      </c>
      <c r="T83" s="6">
        <f t="shared" si="5"/>
        <v>-2</v>
      </c>
    </row>
    <row r="84" spans="1:20" ht="9">
      <c r="A84" s="5" t="s">
        <v>101</v>
      </c>
      <c r="B84" s="5" t="s">
        <v>3</v>
      </c>
      <c r="C84" s="5">
        <v>5</v>
      </c>
      <c r="D84" s="5">
        <v>11</v>
      </c>
      <c r="E84" s="5">
        <v>8</v>
      </c>
      <c r="F84" s="6">
        <v>2</v>
      </c>
      <c r="P84" s="6">
        <v>0</v>
      </c>
      <c r="R84" s="6">
        <f t="shared" si="3"/>
        <v>0</v>
      </c>
      <c r="S84" s="6">
        <f t="shared" si="4"/>
        <v>2</v>
      </c>
      <c r="T84" s="6">
        <f t="shared" si="5"/>
        <v>-2</v>
      </c>
    </row>
    <row r="85" spans="1:20" ht="9">
      <c r="A85" s="5" t="s">
        <v>102</v>
      </c>
      <c r="B85" s="5" t="s">
        <v>25</v>
      </c>
      <c r="C85" s="5">
        <v>3</v>
      </c>
      <c r="D85" s="5">
        <v>5</v>
      </c>
      <c r="E85" s="5">
        <v>4</v>
      </c>
      <c r="F85" s="6">
        <v>0</v>
      </c>
      <c r="G85" s="5">
        <v>1</v>
      </c>
      <c r="I85" s="5">
        <v>1</v>
      </c>
      <c r="J85" s="5">
        <v>4</v>
      </c>
      <c r="K85" s="5">
        <v>0</v>
      </c>
      <c r="L85" s="5">
        <v>4</v>
      </c>
      <c r="M85" s="5">
        <v>3</v>
      </c>
      <c r="N85" s="5">
        <v>1</v>
      </c>
      <c r="O85" s="5">
        <v>1</v>
      </c>
      <c r="P85" s="6">
        <v>0</v>
      </c>
      <c r="Q85" s="5">
        <v>1</v>
      </c>
      <c r="R85" s="6">
        <f t="shared" si="3"/>
        <v>5.4</v>
      </c>
      <c r="S85" s="6">
        <f t="shared" si="4"/>
        <v>1.5</v>
      </c>
      <c r="T85" s="6">
        <f t="shared" si="5"/>
        <v>3.9000000000000004</v>
      </c>
    </row>
    <row r="86" spans="1:20" ht="9">
      <c r="A86" s="5" t="s">
        <v>103</v>
      </c>
      <c r="B86" s="5" t="s">
        <v>104</v>
      </c>
      <c r="C86" s="5">
        <v>4</v>
      </c>
      <c r="D86" s="5">
        <v>7</v>
      </c>
      <c r="E86" s="5">
        <v>4</v>
      </c>
      <c r="F86" s="6">
        <v>0</v>
      </c>
      <c r="G86" s="5">
        <v>3</v>
      </c>
      <c r="I86" s="5">
        <v>2</v>
      </c>
      <c r="J86" s="5">
        <v>2</v>
      </c>
      <c r="K86" s="5">
        <v>0</v>
      </c>
      <c r="L86" s="5">
        <v>2</v>
      </c>
      <c r="M86" s="5">
        <v>1</v>
      </c>
      <c r="P86" s="6">
        <v>0</v>
      </c>
      <c r="Q86" s="5">
        <v>14</v>
      </c>
      <c r="R86" s="6">
        <f t="shared" si="3"/>
        <v>4.35</v>
      </c>
      <c r="S86" s="6">
        <f t="shared" si="4"/>
        <v>4</v>
      </c>
      <c r="T86" s="6">
        <f t="shared" si="5"/>
        <v>0.34999999999999964</v>
      </c>
    </row>
    <row r="87" spans="1:20" ht="9">
      <c r="A87" s="5" t="s">
        <v>105</v>
      </c>
      <c r="B87" s="5" t="s">
        <v>98</v>
      </c>
      <c r="C87" s="5">
        <v>3</v>
      </c>
      <c r="D87" s="5">
        <v>3</v>
      </c>
      <c r="E87" s="5">
        <v>2</v>
      </c>
      <c r="F87" s="6">
        <v>0</v>
      </c>
      <c r="G87" s="5">
        <v>1</v>
      </c>
      <c r="I87" s="5">
        <v>1</v>
      </c>
      <c r="M87" s="5">
        <v>1</v>
      </c>
      <c r="P87" s="6">
        <v>0</v>
      </c>
      <c r="Q87" s="5">
        <v>1</v>
      </c>
      <c r="R87" s="6">
        <f t="shared" si="3"/>
        <v>0.4</v>
      </c>
      <c r="S87" s="6">
        <f t="shared" si="4"/>
        <v>1.5</v>
      </c>
      <c r="T87" s="6">
        <f t="shared" si="5"/>
        <v>-1.1</v>
      </c>
    </row>
    <row r="88" spans="1:20" ht="9">
      <c r="A88" s="5" t="s">
        <v>106</v>
      </c>
      <c r="B88" s="5" t="s">
        <v>1</v>
      </c>
      <c r="C88" s="5">
        <v>2</v>
      </c>
      <c r="D88" s="5">
        <v>4</v>
      </c>
      <c r="E88" s="5">
        <v>3</v>
      </c>
      <c r="F88" s="6">
        <v>0</v>
      </c>
      <c r="G88" s="5">
        <v>1</v>
      </c>
      <c r="M88" s="5">
        <v>1</v>
      </c>
      <c r="P88" s="6">
        <v>0</v>
      </c>
      <c r="R88" s="6">
        <f t="shared" si="3"/>
        <v>0.25</v>
      </c>
      <c r="S88" s="6">
        <f t="shared" si="4"/>
        <v>1</v>
      </c>
      <c r="T88" s="6">
        <f t="shared" si="5"/>
        <v>-0.75</v>
      </c>
    </row>
    <row r="89" spans="1:20" ht="9">
      <c r="A89" s="5" t="s">
        <v>107</v>
      </c>
      <c r="B89" s="5" t="s">
        <v>13</v>
      </c>
      <c r="C89" s="5">
        <v>1</v>
      </c>
      <c r="D89" s="5">
        <v>4</v>
      </c>
      <c r="E89" s="5">
        <v>4</v>
      </c>
      <c r="F89" s="6">
        <v>0</v>
      </c>
      <c r="J89" s="5">
        <v>1</v>
      </c>
      <c r="K89" s="5">
        <v>0</v>
      </c>
      <c r="L89" s="5">
        <v>1</v>
      </c>
      <c r="P89" s="6">
        <v>0</v>
      </c>
      <c r="R89" s="6">
        <f t="shared" si="3"/>
        <v>1</v>
      </c>
      <c r="S89" s="6">
        <f t="shared" si="4"/>
        <v>0</v>
      </c>
      <c r="T89" s="6">
        <f t="shared" si="5"/>
        <v>1</v>
      </c>
    </row>
    <row r="90" spans="1:20" ht="9">
      <c r="A90" s="5" t="s">
        <v>108</v>
      </c>
      <c r="B90" s="5" t="s">
        <v>7</v>
      </c>
      <c r="C90" s="5">
        <v>5</v>
      </c>
      <c r="D90" s="5">
        <v>13</v>
      </c>
      <c r="E90" s="5">
        <v>8</v>
      </c>
      <c r="F90" s="6">
        <v>0</v>
      </c>
      <c r="J90" s="5">
        <v>2</v>
      </c>
      <c r="K90" s="5">
        <v>0</v>
      </c>
      <c r="L90" s="5">
        <v>2</v>
      </c>
      <c r="P90" s="6">
        <v>0</v>
      </c>
      <c r="Q90" s="5">
        <v>37</v>
      </c>
      <c r="R90" s="6">
        <f t="shared" si="3"/>
        <v>7.55</v>
      </c>
      <c r="S90" s="6">
        <f t="shared" si="4"/>
        <v>0</v>
      </c>
      <c r="T90" s="6">
        <f t="shared" si="5"/>
        <v>7.55</v>
      </c>
    </row>
    <row r="91" spans="1:20" ht="9">
      <c r="A91" s="5" t="s">
        <v>109</v>
      </c>
      <c r="B91" s="5" t="s">
        <v>37</v>
      </c>
      <c r="C91" s="5">
        <v>5</v>
      </c>
      <c r="D91" s="5">
        <v>13</v>
      </c>
      <c r="E91" s="5">
        <v>12</v>
      </c>
      <c r="F91" s="6">
        <v>1</v>
      </c>
      <c r="P91" s="6">
        <v>0</v>
      </c>
      <c r="R91" s="6">
        <f t="shared" si="3"/>
        <v>0</v>
      </c>
      <c r="S91" s="6">
        <f t="shared" si="4"/>
        <v>1</v>
      </c>
      <c r="T91" s="6">
        <f t="shared" si="5"/>
        <v>-1</v>
      </c>
    </row>
    <row r="92" spans="1:20" ht="9">
      <c r="A92" s="5" t="s">
        <v>110</v>
      </c>
      <c r="B92" s="5" t="s">
        <v>52</v>
      </c>
      <c r="C92" s="5">
        <v>5</v>
      </c>
      <c r="D92" s="5">
        <v>15</v>
      </c>
      <c r="E92" s="5">
        <v>10</v>
      </c>
      <c r="F92" s="6">
        <v>3</v>
      </c>
      <c r="G92" s="5">
        <v>1</v>
      </c>
      <c r="J92" s="5">
        <v>1</v>
      </c>
      <c r="K92" s="5">
        <v>0</v>
      </c>
      <c r="L92" s="5">
        <v>1</v>
      </c>
      <c r="N92" s="5">
        <v>1</v>
      </c>
      <c r="P92" s="6">
        <v>1</v>
      </c>
      <c r="R92" s="6">
        <f t="shared" si="3"/>
        <v>2</v>
      </c>
      <c r="S92" s="6">
        <f t="shared" si="4"/>
        <v>4</v>
      </c>
      <c r="T92" s="6">
        <f t="shared" si="5"/>
        <v>-2</v>
      </c>
    </row>
    <row r="93" spans="1:20" ht="9">
      <c r="A93" s="5" t="s">
        <v>111</v>
      </c>
      <c r="B93" s="5" t="s">
        <v>3</v>
      </c>
      <c r="C93" s="5">
        <v>5</v>
      </c>
      <c r="D93" s="5">
        <v>10</v>
      </c>
      <c r="E93" s="5">
        <v>8</v>
      </c>
      <c r="F93" s="6">
        <v>1</v>
      </c>
      <c r="G93" s="5">
        <v>1</v>
      </c>
      <c r="I93" s="5">
        <v>1</v>
      </c>
      <c r="J93" s="5">
        <v>4</v>
      </c>
      <c r="K93" s="5">
        <v>0</v>
      </c>
      <c r="L93" s="5">
        <v>4</v>
      </c>
      <c r="P93" s="6">
        <v>0</v>
      </c>
      <c r="R93" s="6">
        <f t="shared" si="3"/>
        <v>4</v>
      </c>
      <c r="S93" s="6">
        <f t="shared" si="4"/>
        <v>2.5</v>
      </c>
      <c r="T93" s="6">
        <f t="shared" si="5"/>
        <v>1.5</v>
      </c>
    </row>
    <row r="94" spans="1:20" ht="9">
      <c r="A94" s="5" t="s">
        <v>113</v>
      </c>
      <c r="B94" s="5" t="s">
        <v>25</v>
      </c>
      <c r="C94" s="5">
        <v>5</v>
      </c>
      <c r="D94" s="5">
        <v>8</v>
      </c>
      <c r="E94" s="5">
        <v>5</v>
      </c>
      <c r="F94" s="6">
        <v>0</v>
      </c>
      <c r="G94" s="5">
        <v>1</v>
      </c>
      <c r="M94" s="5">
        <v>1</v>
      </c>
      <c r="P94" s="6">
        <v>0</v>
      </c>
      <c r="Q94" s="5">
        <v>3</v>
      </c>
      <c r="R94" s="6">
        <f t="shared" si="3"/>
        <v>0.7</v>
      </c>
      <c r="S94" s="6">
        <f t="shared" si="4"/>
        <v>1</v>
      </c>
      <c r="T94" s="6">
        <f t="shared" si="5"/>
        <v>-0.30000000000000004</v>
      </c>
    </row>
    <row r="95" spans="1:20" ht="9">
      <c r="A95" s="5" t="s">
        <v>114</v>
      </c>
      <c r="B95" s="5" t="s">
        <v>7</v>
      </c>
      <c r="C95" s="5">
        <v>4</v>
      </c>
      <c r="D95" s="5">
        <v>5</v>
      </c>
      <c r="E95" s="5">
        <v>5</v>
      </c>
      <c r="F95" s="6">
        <v>0</v>
      </c>
      <c r="P95" s="6">
        <v>0</v>
      </c>
      <c r="Q95" s="5">
        <v>24</v>
      </c>
      <c r="R95" s="6">
        <f t="shared" si="3"/>
        <v>3.5999999999999996</v>
      </c>
      <c r="S95" s="6">
        <f t="shared" si="4"/>
        <v>0</v>
      </c>
      <c r="T95" s="6">
        <f t="shared" si="5"/>
        <v>3.5999999999999996</v>
      </c>
    </row>
    <row r="96" spans="1:20" ht="9">
      <c r="A96" s="5" t="s">
        <v>115</v>
      </c>
      <c r="B96" s="5" t="s">
        <v>52</v>
      </c>
      <c r="C96" s="5">
        <v>1</v>
      </c>
      <c r="D96" s="5">
        <v>2</v>
      </c>
      <c r="E96" s="5">
        <v>1</v>
      </c>
      <c r="F96" s="6">
        <v>0</v>
      </c>
      <c r="P96" s="6">
        <v>0</v>
      </c>
      <c r="R96" s="6">
        <f t="shared" si="3"/>
        <v>0</v>
      </c>
      <c r="S96" s="6">
        <f t="shared" si="4"/>
        <v>0</v>
      </c>
      <c r="T96" s="6">
        <f t="shared" si="5"/>
        <v>0</v>
      </c>
    </row>
    <row r="97" spans="1:20" ht="9">
      <c r="A97" s="5" t="s">
        <v>116</v>
      </c>
      <c r="B97" s="5" t="s">
        <v>117</v>
      </c>
      <c r="C97" s="5">
        <v>3</v>
      </c>
      <c r="D97" s="5">
        <v>3</v>
      </c>
      <c r="E97" s="5">
        <v>1</v>
      </c>
      <c r="F97" s="6">
        <v>2</v>
      </c>
      <c r="G97" s="5">
        <v>1</v>
      </c>
      <c r="I97" s="5">
        <v>1</v>
      </c>
      <c r="P97" s="6">
        <v>0</v>
      </c>
      <c r="Q97" s="5">
        <v>1</v>
      </c>
      <c r="R97" s="6">
        <f t="shared" si="3"/>
        <v>0.15</v>
      </c>
      <c r="S97" s="6">
        <f t="shared" si="4"/>
        <v>3.5</v>
      </c>
      <c r="T97" s="6">
        <f t="shared" si="5"/>
        <v>-3.35</v>
      </c>
    </row>
    <row r="98" spans="1:20" ht="9">
      <c r="A98" s="5" t="s">
        <v>118</v>
      </c>
      <c r="B98" s="5" t="s">
        <v>88</v>
      </c>
      <c r="C98" s="5">
        <v>5</v>
      </c>
      <c r="D98" s="5">
        <v>15</v>
      </c>
      <c r="E98" s="5">
        <v>15</v>
      </c>
      <c r="F98" s="6">
        <v>0</v>
      </c>
      <c r="M98" s="5">
        <v>1</v>
      </c>
      <c r="N98" s="5">
        <v>1</v>
      </c>
      <c r="P98" s="6">
        <v>1</v>
      </c>
      <c r="R98" s="6">
        <f t="shared" si="3"/>
        <v>1.25</v>
      </c>
      <c r="S98" s="6">
        <f t="shared" si="4"/>
        <v>0</v>
      </c>
      <c r="T98" s="6">
        <f t="shared" si="5"/>
        <v>1.25</v>
      </c>
    </row>
    <row r="99" spans="1:20" ht="9">
      <c r="A99" s="5" t="s">
        <v>119</v>
      </c>
      <c r="B99" s="5" t="s">
        <v>11</v>
      </c>
      <c r="C99" s="5">
        <v>1</v>
      </c>
      <c r="D99" s="5">
        <v>1</v>
      </c>
      <c r="E99" s="5">
        <v>1</v>
      </c>
      <c r="F99" s="6">
        <v>0</v>
      </c>
      <c r="P99" s="6">
        <v>0</v>
      </c>
      <c r="R99" s="6">
        <f t="shared" si="3"/>
        <v>0</v>
      </c>
      <c r="S99" s="6">
        <f t="shared" si="4"/>
        <v>0</v>
      </c>
      <c r="T99" s="6">
        <f t="shared" si="5"/>
        <v>0</v>
      </c>
    </row>
    <row r="100" spans="1:20" ht="9">
      <c r="A100" s="5" t="s">
        <v>120</v>
      </c>
      <c r="B100" s="5" t="s">
        <v>7</v>
      </c>
      <c r="C100" s="5">
        <v>2</v>
      </c>
      <c r="D100" s="5">
        <v>4</v>
      </c>
      <c r="E100" s="5">
        <v>3</v>
      </c>
      <c r="F100" s="6">
        <v>1</v>
      </c>
      <c r="P100" s="6">
        <v>0</v>
      </c>
      <c r="Q100" s="5">
        <v>3</v>
      </c>
      <c r="R100" s="6">
        <f t="shared" si="3"/>
        <v>0.44999999999999996</v>
      </c>
      <c r="S100" s="6">
        <f t="shared" si="4"/>
        <v>1</v>
      </c>
      <c r="T100" s="6">
        <f t="shared" si="5"/>
        <v>-0.55</v>
      </c>
    </row>
    <row r="101" spans="1:20" ht="9">
      <c r="A101" s="5" t="s">
        <v>121</v>
      </c>
      <c r="B101" s="5" t="s">
        <v>25</v>
      </c>
      <c r="C101" s="5">
        <v>4</v>
      </c>
      <c r="D101" s="5">
        <v>5</v>
      </c>
      <c r="E101" s="5">
        <v>5</v>
      </c>
      <c r="F101" s="6">
        <v>0</v>
      </c>
      <c r="J101" s="5">
        <v>3</v>
      </c>
      <c r="K101" s="5">
        <v>0</v>
      </c>
      <c r="L101" s="5">
        <v>3</v>
      </c>
      <c r="M101" s="5">
        <v>1</v>
      </c>
      <c r="P101" s="6">
        <v>0</v>
      </c>
      <c r="Q101" s="5">
        <v>4</v>
      </c>
      <c r="R101" s="6">
        <f t="shared" si="3"/>
        <v>3.85</v>
      </c>
      <c r="S101" s="6">
        <f t="shared" si="4"/>
        <v>0</v>
      </c>
      <c r="T101" s="6">
        <f t="shared" si="5"/>
        <v>3.85</v>
      </c>
    </row>
    <row r="102" spans="1:20" ht="9">
      <c r="A102" s="5" t="s">
        <v>122</v>
      </c>
      <c r="B102" s="5" t="s">
        <v>37</v>
      </c>
      <c r="C102" s="5">
        <v>2</v>
      </c>
      <c r="D102" s="5">
        <v>6</v>
      </c>
      <c r="E102" s="5">
        <v>6</v>
      </c>
      <c r="F102" s="6">
        <v>0</v>
      </c>
      <c r="P102" s="6">
        <v>0</v>
      </c>
      <c r="R102" s="6">
        <f t="shared" si="3"/>
        <v>0</v>
      </c>
      <c r="S102" s="6">
        <f t="shared" si="4"/>
        <v>0</v>
      </c>
      <c r="T102" s="6">
        <f t="shared" si="5"/>
        <v>0</v>
      </c>
    </row>
    <row r="103" spans="1:20" ht="9">
      <c r="A103" s="5" t="s">
        <v>123</v>
      </c>
      <c r="B103" s="5" t="s">
        <v>71</v>
      </c>
      <c r="C103" s="5">
        <v>1</v>
      </c>
      <c r="D103" s="5">
        <v>12</v>
      </c>
      <c r="E103" s="5">
        <v>9</v>
      </c>
      <c r="F103" s="6">
        <v>0</v>
      </c>
      <c r="P103" s="6">
        <v>0</v>
      </c>
      <c r="R103" s="6">
        <f t="shared" si="3"/>
        <v>0</v>
      </c>
      <c r="S103" s="6">
        <f t="shared" si="4"/>
        <v>0</v>
      </c>
      <c r="T103" s="6">
        <f t="shared" si="5"/>
        <v>0</v>
      </c>
    </row>
    <row r="104" spans="1:20" ht="9">
      <c r="A104" s="5" t="s">
        <v>124</v>
      </c>
      <c r="B104" s="5" t="s">
        <v>22</v>
      </c>
      <c r="C104" s="5">
        <v>5</v>
      </c>
      <c r="D104" s="5">
        <v>13</v>
      </c>
      <c r="E104" s="5">
        <v>8</v>
      </c>
      <c r="F104" s="6">
        <v>4</v>
      </c>
      <c r="J104" s="5">
        <v>3</v>
      </c>
      <c r="K104" s="5">
        <v>1</v>
      </c>
      <c r="L104" s="5">
        <v>2</v>
      </c>
      <c r="M104" s="5">
        <v>2</v>
      </c>
      <c r="P104" s="6">
        <v>0</v>
      </c>
      <c r="R104" s="6">
        <f t="shared" si="3"/>
        <v>4.5</v>
      </c>
      <c r="S104" s="6">
        <f t="shared" si="4"/>
        <v>4</v>
      </c>
      <c r="T104" s="6">
        <f t="shared" si="5"/>
        <v>0.5</v>
      </c>
    </row>
    <row r="105" spans="1:20" ht="9">
      <c r="A105" s="5" t="s">
        <v>125</v>
      </c>
      <c r="B105" s="5" t="s">
        <v>20</v>
      </c>
      <c r="C105" s="5">
        <v>3</v>
      </c>
      <c r="D105" s="5">
        <v>3</v>
      </c>
      <c r="E105" s="5">
        <v>2</v>
      </c>
      <c r="F105" s="6">
        <v>0</v>
      </c>
      <c r="G105" s="5">
        <v>1</v>
      </c>
      <c r="J105" s="5">
        <v>1</v>
      </c>
      <c r="K105" s="5">
        <v>1</v>
      </c>
      <c r="L105" s="5">
        <v>0</v>
      </c>
      <c r="P105" s="6">
        <v>0</v>
      </c>
      <c r="R105" s="6">
        <f t="shared" si="3"/>
        <v>2</v>
      </c>
      <c r="S105" s="6">
        <f t="shared" si="4"/>
        <v>1</v>
      </c>
      <c r="T105" s="6">
        <f t="shared" si="5"/>
        <v>1</v>
      </c>
    </row>
    <row r="106" spans="1:20" ht="9">
      <c r="A106" s="5" t="s">
        <v>126</v>
      </c>
      <c r="B106" s="5" t="s">
        <v>37</v>
      </c>
      <c r="C106" s="5">
        <v>5</v>
      </c>
      <c r="D106" s="5">
        <v>13</v>
      </c>
      <c r="E106" s="5">
        <v>12</v>
      </c>
      <c r="F106" s="6">
        <v>0</v>
      </c>
      <c r="G106" s="5">
        <v>1</v>
      </c>
      <c r="I106" s="5">
        <v>1</v>
      </c>
      <c r="P106" s="6">
        <v>0</v>
      </c>
      <c r="R106" s="6">
        <f t="shared" si="3"/>
        <v>0</v>
      </c>
      <c r="S106" s="6">
        <f t="shared" si="4"/>
        <v>1.5</v>
      </c>
      <c r="T106" s="6">
        <f t="shared" si="5"/>
        <v>-1.5</v>
      </c>
    </row>
    <row r="107" spans="1:20" ht="9">
      <c r="A107" s="5" t="s">
        <v>127</v>
      </c>
      <c r="B107" s="5" t="s">
        <v>13</v>
      </c>
      <c r="C107" s="5">
        <v>4</v>
      </c>
      <c r="D107" s="5">
        <v>11</v>
      </c>
      <c r="E107" s="5">
        <v>9</v>
      </c>
      <c r="F107" s="6">
        <v>0</v>
      </c>
      <c r="G107" s="5">
        <v>2</v>
      </c>
      <c r="I107" s="5">
        <v>2</v>
      </c>
      <c r="M107" s="5">
        <v>1</v>
      </c>
      <c r="P107" s="6">
        <v>0</v>
      </c>
      <c r="R107" s="6">
        <f t="shared" si="3"/>
        <v>0.25</v>
      </c>
      <c r="S107" s="6">
        <f t="shared" si="4"/>
        <v>3</v>
      </c>
      <c r="T107" s="6">
        <f t="shared" si="5"/>
        <v>-2.75</v>
      </c>
    </row>
    <row r="108" spans="1:20" ht="9">
      <c r="A108" s="5" t="s">
        <v>128</v>
      </c>
      <c r="B108" s="5" t="s">
        <v>52</v>
      </c>
      <c r="C108" s="5">
        <v>5</v>
      </c>
      <c r="D108" s="5">
        <v>18</v>
      </c>
      <c r="E108" s="5">
        <v>14</v>
      </c>
      <c r="F108" s="28">
        <v>0</v>
      </c>
      <c r="G108" s="5">
        <v>2</v>
      </c>
      <c r="J108" s="5">
        <v>6</v>
      </c>
      <c r="K108" s="5">
        <v>1</v>
      </c>
      <c r="L108" s="5">
        <v>5</v>
      </c>
      <c r="M108" s="5">
        <v>2</v>
      </c>
      <c r="N108" s="5">
        <v>2</v>
      </c>
      <c r="P108" s="6">
        <v>2</v>
      </c>
      <c r="R108" s="6">
        <f t="shared" si="3"/>
        <v>9.5</v>
      </c>
      <c r="S108" s="6">
        <f t="shared" si="4"/>
        <v>2</v>
      </c>
      <c r="T108" s="6">
        <f t="shared" si="5"/>
        <v>7.5</v>
      </c>
    </row>
    <row r="109" spans="1:20" ht="9">
      <c r="A109" s="5" t="s">
        <v>129</v>
      </c>
      <c r="B109" s="5" t="s">
        <v>52</v>
      </c>
      <c r="C109" s="5">
        <v>1</v>
      </c>
      <c r="D109" s="5">
        <v>2</v>
      </c>
      <c r="E109" s="5">
        <v>1</v>
      </c>
      <c r="F109" s="6">
        <v>1</v>
      </c>
      <c r="P109" s="6">
        <v>0</v>
      </c>
      <c r="R109" s="6">
        <f t="shared" si="3"/>
        <v>0</v>
      </c>
      <c r="S109" s="6">
        <f t="shared" si="4"/>
        <v>1</v>
      </c>
      <c r="T109" s="6">
        <f t="shared" si="5"/>
        <v>-1</v>
      </c>
    </row>
    <row r="110" spans="1:20" ht="9">
      <c r="A110" s="5" t="s">
        <v>130</v>
      </c>
      <c r="B110" s="5" t="s">
        <v>5</v>
      </c>
      <c r="C110" s="5">
        <v>5</v>
      </c>
      <c r="D110" s="5">
        <v>17</v>
      </c>
      <c r="E110" s="5">
        <v>14</v>
      </c>
      <c r="F110" s="6">
        <v>1</v>
      </c>
      <c r="G110" s="5">
        <v>2</v>
      </c>
      <c r="J110" s="5">
        <v>1</v>
      </c>
      <c r="K110" s="5">
        <v>0</v>
      </c>
      <c r="L110" s="5">
        <v>1</v>
      </c>
      <c r="N110" s="5">
        <v>1</v>
      </c>
      <c r="P110" s="6">
        <v>1</v>
      </c>
      <c r="R110" s="6">
        <f t="shared" si="3"/>
        <v>2</v>
      </c>
      <c r="S110" s="6">
        <f t="shared" si="4"/>
        <v>3</v>
      </c>
      <c r="T110" s="6">
        <f t="shared" si="5"/>
        <v>-1</v>
      </c>
    </row>
    <row r="111" spans="1:20" ht="9">
      <c r="A111" s="5" t="s">
        <v>131</v>
      </c>
      <c r="B111" s="5" t="s">
        <v>18</v>
      </c>
      <c r="C111" s="5">
        <v>5</v>
      </c>
      <c r="D111" s="5">
        <v>20</v>
      </c>
      <c r="E111" s="5">
        <v>19</v>
      </c>
      <c r="F111" s="6">
        <v>0</v>
      </c>
      <c r="G111" s="5">
        <v>2</v>
      </c>
      <c r="I111" s="5">
        <v>2</v>
      </c>
      <c r="P111" s="6">
        <v>0</v>
      </c>
      <c r="R111" s="6">
        <f t="shared" si="3"/>
        <v>0</v>
      </c>
      <c r="S111" s="6">
        <f t="shared" si="4"/>
        <v>3</v>
      </c>
      <c r="T111" s="6">
        <f t="shared" si="5"/>
        <v>-3</v>
      </c>
    </row>
    <row r="112" spans="1:20" ht="9">
      <c r="A112" s="5" t="s">
        <v>132</v>
      </c>
      <c r="B112" s="5" t="s">
        <v>11</v>
      </c>
      <c r="C112" s="5">
        <v>2</v>
      </c>
      <c r="D112" s="5">
        <v>3</v>
      </c>
      <c r="E112" s="5">
        <v>2</v>
      </c>
      <c r="F112" s="6">
        <v>0</v>
      </c>
      <c r="G112" s="5">
        <v>1</v>
      </c>
      <c r="P112" s="6">
        <v>0</v>
      </c>
      <c r="R112" s="6">
        <f t="shared" si="3"/>
        <v>0</v>
      </c>
      <c r="S112" s="6">
        <f t="shared" si="4"/>
        <v>1</v>
      </c>
      <c r="T112" s="6">
        <f t="shared" si="5"/>
        <v>-1</v>
      </c>
    </row>
    <row r="113" spans="1:20" ht="9">
      <c r="A113" s="5" t="s">
        <v>133</v>
      </c>
      <c r="B113" s="5" t="s">
        <v>7</v>
      </c>
      <c r="C113" s="5">
        <v>4</v>
      </c>
      <c r="D113" s="5">
        <v>13</v>
      </c>
      <c r="E113" s="5">
        <v>6</v>
      </c>
      <c r="F113" s="6">
        <v>0</v>
      </c>
      <c r="G113" s="5">
        <v>2</v>
      </c>
      <c r="I113" s="5">
        <v>2</v>
      </c>
      <c r="J113" s="5">
        <v>2</v>
      </c>
      <c r="K113" s="5">
        <v>0</v>
      </c>
      <c r="L113" s="5">
        <v>2</v>
      </c>
      <c r="M113" s="5">
        <v>1</v>
      </c>
      <c r="P113" s="6">
        <v>0</v>
      </c>
      <c r="R113" s="6">
        <f t="shared" si="3"/>
        <v>2.25</v>
      </c>
      <c r="S113" s="6">
        <f t="shared" si="4"/>
        <v>3</v>
      </c>
      <c r="T113" s="6">
        <f t="shared" si="5"/>
        <v>-0.75</v>
      </c>
    </row>
    <row r="114" spans="1:20" ht="9">
      <c r="A114" s="5" t="s">
        <v>134</v>
      </c>
      <c r="B114" s="5" t="s">
        <v>13</v>
      </c>
      <c r="C114" s="5">
        <v>5</v>
      </c>
      <c r="D114" s="5">
        <v>19</v>
      </c>
      <c r="E114" s="5">
        <v>15</v>
      </c>
      <c r="F114" s="28">
        <v>0</v>
      </c>
      <c r="G114" s="5">
        <v>3</v>
      </c>
      <c r="I114" s="5">
        <v>1</v>
      </c>
      <c r="J114" s="5">
        <v>8</v>
      </c>
      <c r="K114" s="5">
        <v>0</v>
      </c>
      <c r="L114" s="5">
        <v>8</v>
      </c>
      <c r="M114" s="5">
        <v>4</v>
      </c>
      <c r="P114" s="6">
        <v>0</v>
      </c>
      <c r="R114" s="6">
        <f t="shared" si="3"/>
        <v>9</v>
      </c>
      <c r="S114" s="6">
        <f t="shared" si="4"/>
        <v>3.5</v>
      </c>
      <c r="T114" s="6">
        <f t="shared" si="5"/>
        <v>5.5</v>
      </c>
    </row>
    <row r="115" spans="1:20" ht="9">
      <c r="A115" s="5" t="s">
        <v>135</v>
      </c>
      <c r="B115" s="5" t="s">
        <v>7</v>
      </c>
      <c r="C115" s="5">
        <v>2</v>
      </c>
      <c r="D115" s="5">
        <v>2</v>
      </c>
      <c r="E115" s="5">
        <v>1</v>
      </c>
      <c r="F115" s="6">
        <v>1</v>
      </c>
      <c r="G115" s="5">
        <v>1</v>
      </c>
      <c r="I115" s="5">
        <v>1</v>
      </c>
      <c r="P115" s="6">
        <v>0</v>
      </c>
      <c r="R115" s="6">
        <f t="shared" si="3"/>
        <v>0</v>
      </c>
      <c r="S115" s="6">
        <f t="shared" si="4"/>
        <v>2.5</v>
      </c>
      <c r="T115" s="6">
        <f t="shared" si="5"/>
        <v>-2.5</v>
      </c>
    </row>
    <row r="116" spans="1:20" ht="9">
      <c r="A116" s="5" t="s">
        <v>136</v>
      </c>
      <c r="B116" s="5" t="s">
        <v>13</v>
      </c>
      <c r="C116" s="5">
        <v>3</v>
      </c>
      <c r="D116" s="5">
        <v>6</v>
      </c>
      <c r="E116" s="5">
        <v>1</v>
      </c>
      <c r="F116" s="6">
        <v>0</v>
      </c>
      <c r="G116" s="5">
        <v>1</v>
      </c>
      <c r="I116" s="5">
        <v>1</v>
      </c>
      <c r="P116" s="6">
        <v>0</v>
      </c>
      <c r="R116" s="6">
        <f t="shared" si="3"/>
        <v>0</v>
      </c>
      <c r="S116" s="6">
        <f t="shared" si="4"/>
        <v>1.5</v>
      </c>
      <c r="T116" s="6">
        <f t="shared" si="5"/>
        <v>-1.5</v>
      </c>
    </row>
    <row r="117" spans="1:20" ht="9">
      <c r="A117" s="5" t="s">
        <v>137</v>
      </c>
      <c r="B117" s="5" t="s">
        <v>27</v>
      </c>
      <c r="C117" s="5">
        <v>5</v>
      </c>
      <c r="D117" s="5">
        <v>8</v>
      </c>
      <c r="E117" s="5">
        <v>3</v>
      </c>
      <c r="F117" s="6">
        <v>2</v>
      </c>
      <c r="G117" s="5">
        <v>3</v>
      </c>
      <c r="M117" s="5">
        <v>1</v>
      </c>
      <c r="P117" s="6">
        <v>0</v>
      </c>
      <c r="R117" s="6">
        <f t="shared" si="3"/>
        <v>0.25</v>
      </c>
      <c r="S117" s="6">
        <f t="shared" si="4"/>
        <v>5</v>
      </c>
      <c r="T117" s="6">
        <f t="shared" si="5"/>
        <v>-4.75</v>
      </c>
    </row>
    <row r="118" spans="1:20" ht="9">
      <c r="A118" s="5" t="s">
        <v>138</v>
      </c>
      <c r="B118" s="5" t="s">
        <v>20</v>
      </c>
      <c r="C118" s="5">
        <v>3</v>
      </c>
      <c r="D118" s="5">
        <v>5</v>
      </c>
      <c r="E118" s="5">
        <v>3</v>
      </c>
      <c r="F118" s="6">
        <v>0</v>
      </c>
      <c r="G118" s="5">
        <v>1</v>
      </c>
      <c r="J118" s="5">
        <v>1</v>
      </c>
      <c r="K118" s="5">
        <v>1</v>
      </c>
      <c r="L118" s="5">
        <v>0</v>
      </c>
      <c r="P118" s="6">
        <v>0</v>
      </c>
      <c r="R118" s="6">
        <f t="shared" si="3"/>
        <v>2</v>
      </c>
      <c r="S118" s="6">
        <f t="shared" si="4"/>
        <v>1</v>
      </c>
      <c r="T118" s="6">
        <f t="shared" si="5"/>
        <v>1</v>
      </c>
    </row>
    <row r="119" spans="1:20" ht="9">
      <c r="A119" s="5" t="s">
        <v>139</v>
      </c>
      <c r="B119" s="5" t="s">
        <v>30</v>
      </c>
      <c r="C119" s="5">
        <v>4</v>
      </c>
      <c r="D119" s="5">
        <v>10</v>
      </c>
      <c r="E119" s="5">
        <v>9</v>
      </c>
      <c r="F119" s="6">
        <v>1</v>
      </c>
      <c r="G119" s="5">
        <v>3</v>
      </c>
      <c r="I119" s="5">
        <v>2</v>
      </c>
      <c r="M119" s="5">
        <v>1</v>
      </c>
      <c r="P119" s="6">
        <v>0</v>
      </c>
      <c r="Q119" s="5">
        <v>6</v>
      </c>
      <c r="R119" s="6">
        <f t="shared" si="3"/>
        <v>1.15</v>
      </c>
      <c r="S119" s="6">
        <f t="shared" si="4"/>
        <v>5</v>
      </c>
      <c r="T119" s="6">
        <f t="shared" si="5"/>
        <v>-3.85</v>
      </c>
    </row>
    <row r="120" spans="1:20" ht="9">
      <c r="A120" s="5" t="s">
        <v>140</v>
      </c>
      <c r="B120" s="5" t="s">
        <v>20</v>
      </c>
      <c r="C120" s="5">
        <v>4</v>
      </c>
      <c r="D120" s="5">
        <v>6</v>
      </c>
      <c r="E120" s="5">
        <v>4</v>
      </c>
      <c r="F120" s="6">
        <v>0</v>
      </c>
      <c r="G120" s="5">
        <v>2</v>
      </c>
      <c r="P120" s="6">
        <v>0</v>
      </c>
      <c r="R120" s="6">
        <f t="shared" si="3"/>
        <v>0</v>
      </c>
      <c r="S120" s="6">
        <f t="shared" si="4"/>
        <v>2</v>
      </c>
      <c r="T120" s="6">
        <f t="shared" si="5"/>
        <v>-2</v>
      </c>
    </row>
    <row r="121" spans="1:20" ht="9">
      <c r="A121" s="5" t="s">
        <v>141</v>
      </c>
      <c r="B121" s="5" t="s">
        <v>30</v>
      </c>
      <c r="C121" s="5">
        <v>4</v>
      </c>
      <c r="D121" s="5">
        <v>6</v>
      </c>
      <c r="E121" s="5">
        <v>3</v>
      </c>
      <c r="F121" s="6">
        <v>1</v>
      </c>
      <c r="G121" s="5">
        <v>4</v>
      </c>
      <c r="I121" s="5">
        <v>3</v>
      </c>
      <c r="J121" s="5">
        <v>2</v>
      </c>
      <c r="K121" s="5">
        <v>0</v>
      </c>
      <c r="L121" s="5">
        <v>2</v>
      </c>
      <c r="M121" s="5">
        <v>4</v>
      </c>
      <c r="P121" s="6">
        <v>0</v>
      </c>
      <c r="Q121" s="5">
        <v>11</v>
      </c>
      <c r="R121" s="6">
        <f t="shared" si="3"/>
        <v>4.65</v>
      </c>
      <c r="S121" s="6">
        <f t="shared" si="4"/>
        <v>6.5</v>
      </c>
      <c r="T121" s="6">
        <f t="shared" si="5"/>
        <v>-1.8499999999999996</v>
      </c>
    </row>
    <row r="122" spans="1:20" ht="9">
      <c r="A122" s="5" t="s">
        <v>142</v>
      </c>
      <c r="B122" s="5" t="s">
        <v>7</v>
      </c>
      <c r="C122" s="5">
        <v>2</v>
      </c>
      <c r="D122" s="5">
        <v>4</v>
      </c>
      <c r="E122" s="5">
        <v>2</v>
      </c>
      <c r="F122" s="6">
        <v>0</v>
      </c>
      <c r="G122" s="5">
        <v>1</v>
      </c>
      <c r="I122" s="5">
        <v>1</v>
      </c>
      <c r="M122" s="5">
        <v>1</v>
      </c>
      <c r="P122" s="6">
        <v>0</v>
      </c>
      <c r="R122" s="6">
        <f t="shared" si="3"/>
        <v>0.25</v>
      </c>
      <c r="S122" s="6">
        <f t="shared" si="4"/>
        <v>1.5</v>
      </c>
      <c r="T122" s="6">
        <f t="shared" si="5"/>
        <v>-1.25</v>
      </c>
    </row>
    <row r="123" spans="1:20" ht="9">
      <c r="A123" s="5" t="s">
        <v>143</v>
      </c>
      <c r="B123" s="5" t="s">
        <v>27</v>
      </c>
      <c r="C123" s="5">
        <v>1</v>
      </c>
      <c r="D123" s="5">
        <v>3</v>
      </c>
      <c r="E123" s="5">
        <v>2</v>
      </c>
      <c r="F123" s="6">
        <v>0</v>
      </c>
      <c r="P123" s="6">
        <v>0</v>
      </c>
      <c r="R123" s="6">
        <f t="shared" si="3"/>
        <v>0</v>
      </c>
      <c r="S123" s="6">
        <f t="shared" si="4"/>
        <v>0</v>
      </c>
      <c r="T123" s="6">
        <f t="shared" si="5"/>
        <v>0</v>
      </c>
    </row>
    <row r="124" spans="1:20" ht="9">
      <c r="A124" s="5" t="s">
        <v>144</v>
      </c>
      <c r="B124" s="5" t="s">
        <v>7</v>
      </c>
      <c r="C124" s="5">
        <v>3</v>
      </c>
      <c r="D124" s="5">
        <v>3</v>
      </c>
      <c r="E124" s="5">
        <v>3</v>
      </c>
      <c r="F124" s="6">
        <v>0</v>
      </c>
      <c r="J124" s="5">
        <v>3</v>
      </c>
      <c r="K124" s="5">
        <v>0</v>
      </c>
      <c r="L124" s="5">
        <v>3</v>
      </c>
      <c r="M124" s="5">
        <v>2</v>
      </c>
      <c r="P124" s="6">
        <v>0</v>
      </c>
      <c r="R124" s="6">
        <f t="shared" si="3"/>
        <v>3.5</v>
      </c>
      <c r="S124" s="6">
        <f t="shared" si="4"/>
        <v>0</v>
      </c>
      <c r="T124" s="6">
        <f t="shared" si="5"/>
        <v>3.5</v>
      </c>
    </row>
    <row r="125" spans="1:20" ht="9">
      <c r="A125" s="5" t="s">
        <v>145</v>
      </c>
      <c r="B125" s="5" t="s">
        <v>27</v>
      </c>
      <c r="C125" s="5">
        <v>1</v>
      </c>
      <c r="D125" s="5">
        <v>2</v>
      </c>
      <c r="E125" s="5">
        <v>2</v>
      </c>
      <c r="F125" s="6">
        <v>0</v>
      </c>
      <c r="P125" s="6">
        <v>0</v>
      </c>
      <c r="R125" s="6">
        <f t="shared" si="3"/>
        <v>0</v>
      </c>
      <c r="S125" s="6">
        <f t="shared" si="4"/>
        <v>0</v>
      </c>
      <c r="T125" s="6">
        <f t="shared" si="5"/>
        <v>0</v>
      </c>
    </row>
    <row r="126" spans="1:20" ht="9">
      <c r="A126" s="5" t="s">
        <v>146</v>
      </c>
      <c r="B126" s="5" t="s">
        <v>40</v>
      </c>
      <c r="C126" s="5">
        <v>4</v>
      </c>
      <c r="D126" s="5">
        <v>13</v>
      </c>
      <c r="E126" s="5">
        <v>12</v>
      </c>
      <c r="F126" s="6">
        <v>0</v>
      </c>
      <c r="G126" s="5">
        <v>1</v>
      </c>
      <c r="P126" s="6">
        <v>0</v>
      </c>
      <c r="R126" s="6">
        <f t="shared" si="3"/>
        <v>0</v>
      </c>
      <c r="S126" s="6">
        <f t="shared" si="4"/>
        <v>1</v>
      </c>
      <c r="T126" s="6">
        <f t="shared" si="5"/>
        <v>-1</v>
      </c>
    </row>
    <row r="127" spans="1:20" ht="9">
      <c r="A127" s="5" t="s">
        <v>147</v>
      </c>
      <c r="B127" s="5" t="s">
        <v>52</v>
      </c>
      <c r="C127" s="5">
        <v>3</v>
      </c>
      <c r="D127" s="5">
        <v>9</v>
      </c>
      <c r="E127" s="5">
        <v>8</v>
      </c>
      <c r="F127" s="6">
        <v>1</v>
      </c>
      <c r="M127" s="5">
        <v>1</v>
      </c>
      <c r="P127" s="6">
        <v>0</v>
      </c>
      <c r="R127" s="6">
        <f t="shared" si="3"/>
        <v>0.25</v>
      </c>
      <c r="S127" s="6">
        <f t="shared" si="4"/>
        <v>1</v>
      </c>
      <c r="T127" s="6">
        <f t="shared" si="5"/>
        <v>-0.75</v>
      </c>
    </row>
    <row r="128" spans="1:20" ht="9">
      <c r="A128" s="5" t="s">
        <v>148</v>
      </c>
      <c r="B128" s="5" t="s">
        <v>27</v>
      </c>
      <c r="C128" s="5">
        <v>5</v>
      </c>
      <c r="D128" s="5">
        <v>24</v>
      </c>
      <c r="E128" s="5">
        <v>22</v>
      </c>
      <c r="F128" s="6">
        <v>0</v>
      </c>
      <c r="G128" s="5">
        <v>1</v>
      </c>
      <c r="I128" s="5">
        <v>1</v>
      </c>
      <c r="J128" s="5">
        <v>2</v>
      </c>
      <c r="K128" s="5">
        <v>1</v>
      </c>
      <c r="L128" s="5">
        <v>1</v>
      </c>
      <c r="M128" s="5">
        <v>2</v>
      </c>
      <c r="N128" s="5">
        <v>1</v>
      </c>
      <c r="P128" s="6">
        <v>1</v>
      </c>
      <c r="R128" s="6">
        <f t="shared" si="3"/>
        <v>4.5</v>
      </c>
      <c r="S128" s="6">
        <f t="shared" si="4"/>
        <v>1.5</v>
      </c>
      <c r="T128" s="6">
        <f t="shared" si="5"/>
        <v>3</v>
      </c>
    </row>
    <row r="129" spans="1:20" ht="9">
      <c r="A129" s="5" t="s">
        <v>149</v>
      </c>
      <c r="B129" s="5" t="s">
        <v>5</v>
      </c>
      <c r="C129" s="5">
        <v>5</v>
      </c>
      <c r="D129" s="5">
        <v>10</v>
      </c>
      <c r="E129" s="5">
        <v>10</v>
      </c>
      <c r="F129" s="6">
        <v>0</v>
      </c>
      <c r="J129" s="5">
        <v>2</v>
      </c>
      <c r="K129" s="5">
        <v>0</v>
      </c>
      <c r="L129" s="5">
        <v>2</v>
      </c>
      <c r="M129" s="5">
        <v>1</v>
      </c>
      <c r="N129" s="5">
        <v>1</v>
      </c>
      <c r="P129" s="6">
        <v>1</v>
      </c>
      <c r="R129" s="6">
        <f t="shared" si="3"/>
        <v>3.25</v>
      </c>
      <c r="S129" s="6">
        <f t="shared" si="4"/>
        <v>0</v>
      </c>
      <c r="T129" s="6">
        <f t="shared" si="5"/>
        <v>3.25</v>
      </c>
    </row>
    <row r="130" spans="1:20" ht="9">
      <c r="A130" s="5" t="s">
        <v>150</v>
      </c>
      <c r="B130" s="5" t="s">
        <v>5</v>
      </c>
      <c r="C130" s="5">
        <v>5</v>
      </c>
      <c r="D130" s="5">
        <v>10</v>
      </c>
      <c r="E130" s="5">
        <v>9</v>
      </c>
      <c r="F130" s="6">
        <v>0</v>
      </c>
      <c r="G130" s="5">
        <v>3</v>
      </c>
      <c r="J130" s="5">
        <v>2</v>
      </c>
      <c r="K130" s="5">
        <v>2</v>
      </c>
      <c r="L130" s="5">
        <v>0</v>
      </c>
      <c r="N130" s="5">
        <v>1</v>
      </c>
      <c r="P130" s="6">
        <v>1</v>
      </c>
      <c r="R130" s="6">
        <f aca="true" t="shared" si="6" ref="R130:R193">(K130*2)+(L130*1)+(M130*0.25)+(O130*0.5)+(P130*1)+(Q130*0.15)</f>
        <v>5</v>
      </c>
      <c r="S130" s="6">
        <f aca="true" t="shared" si="7" ref="S130:S193">(F130*1)+(G130*1)+(H130*0.5)+(I130*0.5)</f>
        <v>3</v>
      </c>
      <c r="T130" s="6">
        <f aca="true" t="shared" si="8" ref="T130:T193">R130-S130</f>
        <v>2</v>
      </c>
    </row>
    <row r="131" spans="1:20" ht="9">
      <c r="A131" s="5" t="s">
        <v>151</v>
      </c>
      <c r="B131" s="5" t="s">
        <v>7</v>
      </c>
      <c r="C131" s="5">
        <v>5</v>
      </c>
      <c r="D131" s="5">
        <v>6</v>
      </c>
      <c r="E131" s="5">
        <v>1</v>
      </c>
      <c r="F131" s="6">
        <v>1</v>
      </c>
      <c r="G131" s="5">
        <v>2</v>
      </c>
      <c r="I131" s="5">
        <v>2</v>
      </c>
      <c r="J131" s="7">
        <v>0</v>
      </c>
      <c r="K131" s="7">
        <v>0</v>
      </c>
      <c r="L131" s="5">
        <v>0</v>
      </c>
      <c r="P131" s="6">
        <v>0</v>
      </c>
      <c r="Q131" s="5">
        <v>3</v>
      </c>
      <c r="R131" s="6">
        <f t="shared" si="6"/>
        <v>0.44999999999999996</v>
      </c>
      <c r="S131" s="6">
        <f t="shared" si="7"/>
        <v>4</v>
      </c>
      <c r="T131" s="6">
        <f t="shared" si="8"/>
        <v>-3.55</v>
      </c>
    </row>
    <row r="132" spans="1:20" ht="9">
      <c r="A132" s="5" t="s">
        <v>152</v>
      </c>
      <c r="B132" s="5" t="s">
        <v>18</v>
      </c>
      <c r="C132" s="5">
        <v>3</v>
      </c>
      <c r="D132" s="5">
        <v>6</v>
      </c>
      <c r="E132" s="5">
        <v>3</v>
      </c>
      <c r="F132" s="6">
        <v>3</v>
      </c>
      <c r="P132" s="6">
        <v>0</v>
      </c>
      <c r="R132" s="6">
        <f t="shared" si="6"/>
        <v>0</v>
      </c>
      <c r="S132" s="6">
        <f t="shared" si="7"/>
        <v>3</v>
      </c>
      <c r="T132" s="6">
        <f t="shared" si="8"/>
        <v>-3</v>
      </c>
    </row>
    <row r="133" spans="1:20" ht="9">
      <c r="A133" s="5" t="s">
        <v>153</v>
      </c>
      <c r="B133" s="5" t="s">
        <v>30</v>
      </c>
      <c r="C133" s="5">
        <v>5</v>
      </c>
      <c r="D133" s="5">
        <v>7</v>
      </c>
      <c r="E133" s="5">
        <v>7</v>
      </c>
      <c r="F133" s="6">
        <v>0</v>
      </c>
      <c r="J133" s="5">
        <v>2</v>
      </c>
      <c r="K133" s="5">
        <v>0</v>
      </c>
      <c r="L133" s="5">
        <v>2</v>
      </c>
      <c r="M133" s="5">
        <v>2</v>
      </c>
      <c r="P133" s="6">
        <v>0</v>
      </c>
      <c r="Q133" s="5">
        <v>55</v>
      </c>
      <c r="R133" s="6">
        <f t="shared" si="6"/>
        <v>10.75</v>
      </c>
      <c r="S133" s="6">
        <f t="shared" si="7"/>
        <v>0</v>
      </c>
      <c r="T133" s="6">
        <f t="shared" si="8"/>
        <v>10.75</v>
      </c>
    </row>
    <row r="134" spans="1:20" ht="9">
      <c r="A134" s="5" t="s">
        <v>154</v>
      </c>
      <c r="B134" s="5" t="s">
        <v>40</v>
      </c>
      <c r="C134" s="5">
        <v>4</v>
      </c>
      <c r="D134" s="5">
        <v>7</v>
      </c>
      <c r="E134" s="5">
        <v>6</v>
      </c>
      <c r="F134" s="6">
        <v>1</v>
      </c>
      <c r="P134" s="6">
        <v>0</v>
      </c>
      <c r="R134" s="6">
        <f t="shared" si="6"/>
        <v>0</v>
      </c>
      <c r="S134" s="6">
        <f t="shared" si="7"/>
        <v>1</v>
      </c>
      <c r="T134" s="6">
        <f t="shared" si="8"/>
        <v>-1</v>
      </c>
    </row>
    <row r="135" spans="1:20" ht="9">
      <c r="A135" s="5" t="s">
        <v>155</v>
      </c>
      <c r="B135" s="5" t="s">
        <v>25</v>
      </c>
      <c r="C135" s="5">
        <v>4</v>
      </c>
      <c r="D135" s="5">
        <v>4</v>
      </c>
      <c r="E135" s="5">
        <v>3</v>
      </c>
      <c r="F135" s="6">
        <v>1</v>
      </c>
      <c r="M135" s="5">
        <v>2</v>
      </c>
      <c r="P135" s="6">
        <v>0</v>
      </c>
      <c r="Q135" s="5">
        <v>45</v>
      </c>
      <c r="R135" s="6">
        <f t="shared" si="6"/>
        <v>7.25</v>
      </c>
      <c r="S135" s="6">
        <f t="shared" si="7"/>
        <v>1</v>
      </c>
      <c r="T135" s="6">
        <f t="shared" si="8"/>
        <v>6.25</v>
      </c>
    </row>
    <row r="136" spans="1:20" ht="9">
      <c r="A136" s="5" t="s">
        <v>156</v>
      </c>
      <c r="B136" s="5" t="s">
        <v>22</v>
      </c>
      <c r="C136" s="5">
        <v>4</v>
      </c>
      <c r="D136" s="5">
        <v>9</v>
      </c>
      <c r="E136" s="5">
        <v>7</v>
      </c>
      <c r="F136" s="6">
        <v>1</v>
      </c>
      <c r="G136" s="5">
        <v>1</v>
      </c>
      <c r="J136" s="5">
        <v>1</v>
      </c>
      <c r="K136" s="5">
        <v>0</v>
      </c>
      <c r="L136" s="5">
        <v>1</v>
      </c>
      <c r="P136" s="6">
        <v>0</v>
      </c>
      <c r="R136" s="6">
        <f t="shared" si="6"/>
        <v>1</v>
      </c>
      <c r="S136" s="6">
        <f t="shared" si="7"/>
        <v>2</v>
      </c>
      <c r="T136" s="6">
        <f t="shared" si="8"/>
        <v>-1</v>
      </c>
    </row>
    <row r="137" spans="1:20" ht="9">
      <c r="A137" s="5" t="s">
        <v>157</v>
      </c>
      <c r="B137" s="5" t="s">
        <v>1</v>
      </c>
      <c r="C137" s="5">
        <v>5</v>
      </c>
      <c r="D137" s="5">
        <v>9</v>
      </c>
      <c r="E137" s="5">
        <v>9</v>
      </c>
      <c r="F137" s="6">
        <v>0</v>
      </c>
      <c r="P137" s="6">
        <v>0</v>
      </c>
      <c r="R137" s="6">
        <f t="shared" si="6"/>
        <v>0</v>
      </c>
      <c r="S137" s="6">
        <f t="shared" si="7"/>
        <v>0</v>
      </c>
      <c r="T137" s="6">
        <f t="shared" si="8"/>
        <v>0</v>
      </c>
    </row>
    <row r="138" spans="1:20" ht="9">
      <c r="A138" s="5" t="s">
        <v>158</v>
      </c>
      <c r="B138" s="5" t="s">
        <v>13</v>
      </c>
      <c r="C138" s="5">
        <v>5</v>
      </c>
      <c r="D138" s="5">
        <v>16</v>
      </c>
      <c r="E138" s="5">
        <v>10</v>
      </c>
      <c r="F138" s="6">
        <v>0</v>
      </c>
      <c r="G138" s="5">
        <v>1</v>
      </c>
      <c r="M138" s="5">
        <v>3</v>
      </c>
      <c r="P138" s="6">
        <v>0</v>
      </c>
      <c r="R138" s="6">
        <f t="shared" si="6"/>
        <v>0.75</v>
      </c>
      <c r="S138" s="6">
        <f t="shared" si="7"/>
        <v>1</v>
      </c>
      <c r="T138" s="6">
        <f t="shared" si="8"/>
        <v>-0.25</v>
      </c>
    </row>
    <row r="139" spans="1:20" ht="9">
      <c r="A139" s="5" t="s">
        <v>159</v>
      </c>
      <c r="B139" s="5" t="s">
        <v>25</v>
      </c>
      <c r="C139" s="5">
        <v>5</v>
      </c>
      <c r="D139" s="5">
        <v>6</v>
      </c>
      <c r="E139" s="5">
        <v>5</v>
      </c>
      <c r="F139" s="6">
        <v>0</v>
      </c>
      <c r="G139" s="5">
        <v>1</v>
      </c>
      <c r="J139" s="5">
        <v>3</v>
      </c>
      <c r="K139" s="5">
        <v>0</v>
      </c>
      <c r="L139" s="5">
        <v>3</v>
      </c>
      <c r="M139" s="5">
        <v>1</v>
      </c>
      <c r="P139" s="6">
        <v>0</v>
      </c>
      <c r="R139" s="6">
        <f t="shared" si="6"/>
        <v>3.25</v>
      </c>
      <c r="S139" s="6">
        <f t="shared" si="7"/>
        <v>1</v>
      </c>
      <c r="T139" s="6">
        <f t="shared" si="8"/>
        <v>2.25</v>
      </c>
    </row>
    <row r="140" spans="1:20" ht="9">
      <c r="A140" s="5" t="s">
        <v>160</v>
      </c>
      <c r="B140" s="5" t="s">
        <v>27</v>
      </c>
      <c r="C140" s="5">
        <v>3</v>
      </c>
      <c r="D140" s="5">
        <v>8</v>
      </c>
      <c r="E140" s="5">
        <v>5</v>
      </c>
      <c r="F140" s="6">
        <v>0</v>
      </c>
      <c r="G140" s="5">
        <v>1</v>
      </c>
      <c r="M140" s="5">
        <v>1</v>
      </c>
      <c r="N140" s="5">
        <v>2</v>
      </c>
      <c r="P140" s="6">
        <v>2</v>
      </c>
      <c r="R140" s="6">
        <f t="shared" si="6"/>
        <v>2.25</v>
      </c>
      <c r="S140" s="6">
        <f t="shared" si="7"/>
        <v>1</v>
      </c>
      <c r="T140" s="6">
        <f t="shared" si="8"/>
        <v>1.25</v>
      </c>
    </row>
    <row r="141" spans="1:20" ht="9">
      <c r="A141" s="5" t="s">
        <v>161</v>
      </c>
      <c r="B141" s="5" t="s">
        <v>52</v>
      </c>
      <c r="C141" s="5">
        <v>1</v>
      </c>
      <c r="D141" s="5">
        <v>1</v>
      </c>
      <c r="F141" s="6">
        <v>0</v>
      </c>
      <c r="G141" s="5">
        <v>1</v>
      </c>
      <c r="P141" s="6">
        <v>0</v>
      </c>
      <c r="R141" s="6">
        <f t="shared" si="6"/>
        <v>0</v>
      </c>
      <c r="S141" s="6">
        <f t="shared" si="7"/>
        <v>1</v>
      </c>
      <c r="T141" s="6">
        <f t="shared" si="8"/>
        <v>-1</v>
      </c>
    </row>
    <row r="142" spans="1:20" ht="9">
      <c r="A142" s="5" t="s">
        <v>162</v>
      </c>
      <c r="B142" s="5" t="s">
        <v>18</v>
      </c>
      <c r="C142" s="5">
        <v>5</v>
      </c>
      <c r="D142" s="5">
        <v>12</v>
      </c>
      <c r="E142" s="5">
        <v>11</v>
      </c>
      <c r="F142" s="6">
        <v>0</v>
      </c>
      <c r="G142" s="5">
        <v>1</v>
      </c>
      <c r="J142" s="5">
        <v>1</v>
      </c>
      <c r="K142" s="5">
        <v>0</v>
      </c>
      <c r="L142" s="5">
        <v>1</v>
      </c>
      <c r="M142" s="5">
        <v>1</v>
      </c>
      <c r="P142" s="6">
        <v>0</v>
      </c>
      <c r="R142" s="6">
        <f t="shared" si="6"/>
        <v>1.25</v>
      </c>
      <c r="S142" s="6">
        <f t="shared" si="7"/>
        <v>1</v>
      </c>
      <c r="T142" s="6">
        <f t="shared" si="8"/>
        <v>0.25</v>
      </c>
    </row>
    <row r="143" spans="1:20" ht="9">
      <c r="A143" s="5" t="s">
        <v>163</v>
      </c>
      <c r="B143" s="5" t="s">
        <v>117</v>
      </c>
      <c r="C143" s="5">
        <v>5</v>
      </c>
      <c r="D143" s="5">
        <v>12</v>
      </c>
      <c r="E143" s="5">
        <v>9</v>
      </c>
      <c r="F143" s="6">
        <v>1</v>
      </c>
      <c r="G143" s="5">
        <v>1</v>
      </c>
      <c r="P143" s="6">
        <v>0</v>
      </c>
      <c r="R143" s="6">
        <f t="shared" si="6"/>
        <v>0</v>
      </c>
      <c r="S143" s="6">
        <f t="shared" si="7"/>
        <v>2</v>
      </c>
      <c r="T143" s="6">
        <f t="shared" si="8"/>
        <v>-2</v>
      </c>
    </row>
    <row r="144" spans="1:20" ht="9">
      <c r="A144" s="5" t="s">
        <v>164</v>
      </c>
      <c r="B144" s="5" t="s">
        <v>13</v>
      </c>
      <c r="C144" s="5">
        <v>3</v>
      </c>
      <c r="D144" s="5">
        <v>4</v>
      </c>
      <c r="E144" s="5">
        <v>3</v>
      </c>
      <c r="F144" s="6">
        <v>0</v>
      </c>
      <c r="G144" s="5">
        <v>1</v>
      </c>
      <c r="J144" s="5">
        <v>3</v>
      </c>
      <c r="K144" s="5">
        <v>0</v>
      </c>
      <c r="L144" s="5">
        <v>3</v>
      </c>
      <c r="M144" s="5">
        <v>3</v>
      </c>
      <c r="P144" s="6">
        <v>0</v>
      </c>
      <c r="R144" s="6">
        <f t="shared" si="6"/>
        <v>3.75</v>
      </c>
      <c r="S144" s="6">
        <f t="shared" si="7"/>
        <v>1</v>
      </c>
      <c r="T144" s="6">
        <f t="shared" si="8"/>
        <v>2.75</v>
      </c>
    </row>
    <row r="145" spans="1:20" ht="9">
      <c r="A145" s="5" t="s">
        <v>165</v>
      </c>
      <c r="B145" s="5" t="s">
        <v>3</v>
      </c>
      <c r="C145" s="5">
        <v>5</v>
      </c>
      <c r="D145" s="5">
        <v>16</v>
      </c>
      <c r="E145" s="5">
        <v>14</v>
      </c>
      <c r="F145" s="6">
        <v>0</v>
      </c>
      <c r="M145" s="5">
        <v>1</v>
      </c>
      <c r="P145" s="6">
        <v>0</v>
      </c>
      <c r="R145" s="6">
        <f t="shared" si="6"/>
        <v>0.25</v>
      </c>
      <c r="S145" s="6">
        <f t="shared" si="7"/>
        <v>0</v>
      </c>
      <c r="T145" s="6">
        <f t="shared" si="8"/>
        <v>0.25</v>
      </c>
    </row>
    <row r="146" spans="1:20" ht="9">
      <c r="A146" s="5" t="s">
        <v>166</v>
      </c>
      <c r="B146" s="5" t="s">
        <v>1</v>
      </c>
      <c r="C146" s="5">
        <v>5</v>
      </c>
      <c r="D146" s="5">
        <v>13</v>
      </c>
      <c r="E146" s="5">
        <v>9</v>
      </c>
      <c r="F146" s="6">
        <v>2</v>
      </c>
      <c r="G146" s="5">
        <v>2</v>
      </c>
      <c r="J146" s="5">
        <v>1</v>
      </c>
      <c r="K146" s="5">
        <v>0</v>
      </c>
      <c r="L146" s="5">
        <v>1</v>
      </c>
      <c r="N146" s="5">
        <v>1</v>
      </c>
      <c r="P146" s="6">
        <v>1</v>
      </c>
      <c r="R146" s="6">
        <f t="shared" si="6"/>
        <v>2</v>
      </c>
      <c r="S146" s="6">
        <f t="shared" si="7"/>
        <v>4</v>
      </c>
      <c r="T146" s="6">
        <f t="shared" si="8"/>
        <v>-2</v>
      </c>
    </row>
    <row r="147" spans="1:20" ht="9">
      <c r="A147" s="5" t="s">
        <v>167</v>
      </c>
      <c r="B147" s="5" t="s">
        <v>13</v>
      </c>
      <c r="C147" s="5">
        <v>5</v>
      </c>
      <c r="D147" s="5">
        <v>22</v>
      </c>
      <c r="E147" s="5">
        <v>8</v>
      </c>
      <c r="F147" s="6">
        <v>0</v>
      </c>
      <c r="P147" s="6">
        <v>0</v>
      </c>
      <c r="R147" s="6">
        <f t="shared" si="6"/>
        <v>0</v>
      </c>
      <c r="S147" s="6">
        <f t="shared" si="7"/>
        <v>0</v>
      </c>
      <c r="T147" s="6">
        <f t="shared" si="8"/>
        <v>0</v>
      </c>
    </row>
    <row r="148" spans="1:20" ht="9">
      <c r="A148" s="5" t="s">
        <v>168</v>
      </c>
      <c r="B148" s="5" t="s">
        <v>52</v>
      </c>
      <c r="C148" s="5">
        <v>4</v>
      </c>
      <c r="D148" s="5">
        <v>16</v>
      </c>
      <c r="E148" s="5">
        <v>12</v>
      </c>
      <c r="F148" s="6">
        <v>0</v>
      </c>
      <c r="G148" s="5">
        <v>2</v>
      </c>
      <c r="J148" s="5">
        <v>1</v>
      </c>
      <c r="K148" s="5">
        <v>0</v>
      </c>
      <c r="L148" s="5">
        <v>1</v>
      </c>
      <c r="P148" s="6">
        <v>0</v>
      </c>
      <c r="R148" s="6">
        <f t="shared" si="6"/>
        <v>1</v>
      </c>
      <c r="S148" s="6">
        <f t="shared" si="7"/>
        <v>2</v>
      </c>
      <c r="T148" s="6">
        <f t="shared" si="8"/>
        <v>-1</v>
      </c>
    </row>
    <row r="149" spans="1:20" ht="9">
      <c r="A149" s="5" t="s">
        <v>169</v>
      </c>
      <c r="B149" s="5" t="s">
        <v>98</v>
      </c>
      <c r="C149" s="5">
        <v>4</v>
      </c>
      <c r="D149" s="5">
        <v>5</v>
      </c>
      <c r="E149" s="5">
        <v>4</v>
      </c>
      <c r="F149" s="6">
        <v>0</v>
      </c>
      <c r="G149" s="5">
        <v>1</v>
      </c>
      <c r="I149" s="5">
        <v>1</v>
      </c>
      <c r="M149" s="5">
        <v>2</v>
      </c>
      <c r="P149" s="6">
        <v>0</v>
      </c>
      <c r="Q149" s="5">
        <v>2</v>
      </c>
      <c r="R149" s="6">
        <f t="shared" si="6"/>
        <v>0.8</v>
      </c>
      <c r="S149" s="6">
        <f t="shared" si="7"/>
        <v>1.5</v>
      </c>
      <c r="T149" s="6">
        <f t="shared" si="8"/>
        <v>-0.7</v>
      </c>
    </row>
    <row r="150" spans="1:20" ht="9">
      <c r="A150" s="5" t="s">
        <v>170</v>
      </c>
      <c r="B150" s="5" t="s">
        <v>7</v>
      </c>
      <c r="C150" s="5">
        <v>5</v>
      </c>
      <c r="D150" s="5">
        <v>10</v>
      </c>
      <c r="E150" s="5">
        <v>6</v>
      </c>
      <c r="F150" s="6">
        <v>1</v>
      </c>
      <c r="G150" s="5">
        <v>2</v>
      </c>
      <c r="I150" s="5">
        <v>2</v>
      </c>
      <c r="M150" s="5">
        <v>1</v>
      </c>
      <c r="P150" s="6">
        <v>0</v>
      </c>
      <c r="Q150" s="5">
        <v>3</v>
      </c>
      <c r="R150" s="6">
        <f t="shared" si="6"/>
        <v>0.7</v>
      </c>
      <c r="S150" s="6">
        <f t="shared" si="7"/>
        <v>4</v>
      </c>
      <c r="T150" s="6">
        <f t="shared" si="8"/>
        <v>-3.3</v>
      </c>
    </row>
    <row r="151" spans="1:20" ht="9">
      <c r="A151" s="5" t="s">
        <v>171</v>
      </c>
      <c r="B151" s="5" t="s">
        <v>5</v>
      </c>
      <c r="C151" s="5">
        <v>4</v>
      </c>
      <c r="D151" s="5">
        <v>8</v>
      </c>
      <c r="E151" s="5">
        <v>6</v>
      </c>
      <c r="F151" s="6">
        <v>0</v>
      </c>
      <c r="G151" s="5">
        <v>2</v>
      </c>
      <c r="P151" s="6">
        <v>0</v>
      </c>
      <c r="R151" s="6">
        <f t="shared" si="6"/>
        <v>0</v>
      </c>
      <c r="S151" s="6">
        <f t="shared" si="7"/>
        <v>2</v>
      </c>
      <c r="T151" s="6">
        <f t="shared" si="8"/>
        <v>-2</v>
      </c>
    </row>
    <row r="152" spans="1:20" ht="9">
      <c r="A152" s="5" t="s">
        <v>172</v>
      </c>
      <c r="B152" s="5" t="s">
        <v>88</v>
      </c>
      <c r="C152" s="5">
        <v>2</v>
      </c>
      <c r="D152" s="5">
        <v>3</v>
      </c>
      <c r="E152" s="5">
        <v>1</v>
      </c>
      <c r="F152" s="6">
        <v>0</v>
      </c>
      <c r="G152" s="5">
        <v>2</v>
      </c>
      <c r="M152" s="5">
        <v>1</v>
      </c>
      <c r="N152" s="5">
        <v>1</v>
      </c>
      <c r="P152" s="6">
        <v>1</v>
      </c>
      <c r="R152" s="6">
        <f t="shared" si="6"/>
        <v>1.25</v>
      </c>
      <c r="S152" s="6">
        <f t="shared" si="7"/>
        <v>2</v>
      </c>
      <c r="T152" s="6">
        <f t="shared" si="8"/>
        <v>-0.75</v>
      </c>
    </row>
    <row r="153" spans="1:20" ht="9">
      <c r="A153" s="5" t="s">
        <v>173</v>
      </c>
      <c r="B153" s="5" t="s">
        <v>5</v>
      </c>
      <c r="C153" s="5">
        <v>5</v>
      </c>
      <c r="D153" s="5">
        <v>12</v>
      </c>
      <c r="E153" s="5">
        <v>11</v>
      </c>
      <c r="F153" s="6">
        <v>0</v>
      </c>
      <c r="G153" s="5">
        <v>1</v>
      </c>
      <c r="P153" s="6">
        <v>0</v>
      </c>
      <c r="R153" s="6">
        <f t="shared" si="6"/>
        <v>0</v>
      </c>
      <c r="S153" s="6">
        <f t="shared" si="7"/>
        <v>1</v>
      </c>
      <c r="T153" s="6">
        <f t="shared" si="8"/>
        <v>-1</v>
      </c>
    </row>
    <row r="154" spans="1:20" ht="9">
      <c r="A154" s="5" t="s">
        <v>174</v>
      </c>
      <c r="B154" s="5" t="s">
        <v>11</v>
      </c>
      <c r="C154" s="5">
        <v>4</v>
      </c>
      <c r="D154" s="5">
        <v>9</v>
      </c>
      <c r="E154" s="5">
        <v>8</v>
      </c>
      <c r="F154" s="6">
        <v>1</v>
      </c>
      <c r="J154" s="5">
        <v>2</v>
      </c>
      <c r="K154" s="5">
        <v>0</v>
      </c>
      <c r="L154" s="5">
        <v>2</v>
      </c>
      <c r="P154" s="6">
        <v>0</v>
      </c>
      <c r="R154" s="6">
        <f t="shared" si="6"/>
        <v>2</v>
      </c>
      <c r="S154" s="6">
        <f t="shared" si="7"/>
        <v>1</v>
      </c>
      <c r="T154" s="6">
        <f t="shared" si="8"/>
        <v>1</v>
      </c>
    </row>
    <row r="155" spans="1:20" ht="9">
      <c r="A155" s="5" t="s">
        <v>175</v>
      </c>
      <c r="B155" s="5" t="s">
        <v>1</v>
      </c>
      <c r="C155" s="5">
        <v>5</v>
      </c>
      <c r="D155" s="5">
        <v>14</v>
      </c>
      <c r="E155" s="5">
        <v>13</v>
      </c>
      <c r="F155" s="6">
        <v>1</v>
      </c>
      <c r="M155" s="5">
        <v>1</v>
      </c>
      <c r="N155" s="5">
        <v>1</v>
      </c>
      <c r="P155" s="6">
        <v>1</v>
      </c>
      <c r="R155" s="6">
        <f t="shared" si="6"/>
        <v>1.25</v>
      </c>
      <c r="S155" s="6">
        <f t="shared" si="7"/>
        <v>1</v>
      </c>
      <c r="T155" s="6">
        <f t="shared" si="8"/>
        <v>0.25</v>
      </c>
    </row>
    <row r="156" spans="1:20" ht="9">
      <c r="A156" s="5" t="s">
        <v>176</v>
      </c>
      <c r="B156" s="5" t="s">
        <v>18</v>
      </c>
      <c r="C156" s="5">
        <v>3</v>
      </c>
      <c r="D156" s="5">
        <v>7</v>
      </c>
      <c r="E156" s="5">
        <v>3</v>
      </c>
      <c r="F156" s="6">
        <v>0</v>
      </c>
      <c r="P156" s="6">
        <v>0</v>
      </c>
      <c r="R156" s="6">
        <f t="shared" si="6"/>
        <v>0</v>
      </c>
      <c r="S156" s="6">
        <f t="shared" si="7"/>
        <v>0</v>
      </c>
      <c r="T156" s="6">
        <f t="shared" si="8"/>
        <v>0</v>
      </c>
    </row>
    <row r="157" spans="1:20" ht="9">
      <c r="A157" s="5" t="s">
        <v>177</v>
      </c>
      <c r="B157" s="5" t="s">
        <v>1</v>
      </c>
      <c r="C157" s="5">
        <v>3</v>
      </c>
      <c r="D157" s="5">
        <v>4</v>
      </c>
      <c r="E157" s="5">
        <v>2</v>
      </c>
      <c r="F157" s="6">
        <v>1</v>
      </c>
      <c r="G157" s="5">
        <v>1</v>
      </c>
      <c r="P157" s="6">
        <v>0</v>
      </c>
      <c r="R157" s="6">
        <f t="shared" si="6"/>
        <v>0</v>
      </c>
      <c r="S157" s="6">
        <f t="shared" si="7"/>
        <v>2</v>
      </c>
      <c r="T157" s="6">
        <f t="shared" si="8"/>
        <v>-2</v>
      </c>
    </row>
    <row r="158" spans="1:20" ht="9">
      <c r="A158" s="5" t="s">
        <v>178</v>
      </c>
      <c r="B158" s="5" t="s">
        <v>98</v>
      </c>
      <c r="C158" s="5">
        <v>2</v>
      </c>
      <c r="D158" s="5">
        <v>2</v>
      </c>
      <c r="E158" s="5">
        <v>2</v>
      </c>
      <c r="F158" s="6">
        <v>0</v>
      </c>
      <c r="J158" s="5">
        <v>2</v>
      </c>
      <c r="K158" s="5">
        <v>0</v>
      </c>
      <c r="L158" s="5">
        <v>2</v>
      </c>
      <c r="M158" s="5">
        <v>1</v>
      </c>
      <c r="P158" s="6">
        <v>0</v>
      </c>
      <c r="Q158" s="5">
        <v>10</v>
      </c>
      <c r="R158" s="6">
        <f t="shared" si="6"/>
        <v>3.75</v>
      </c>
      <c r="S158" s="6">
        <f t="shared" si="7"/>
        <v>0</v>
      </c>
      <c r="T158" s="6">
        <f t="shared" si="8"/>
        <v>3.75</v>
      </c>
    </row>
    <row r="159" spans="1:20" ht="9">
      <c r="A159" s="5" t="s">
        <v>179</v>
      </c>
      <c r="B159" s="5" t="s">
        <v>27</v>
      </c>
      <c r="C159" s="5">
        <v>5</v>
      </c>
      <c r="D159" s="5">
        <v>21</v>
      </c>
      <c r="E159" s="5">
        <v>19</v>
      </c>
      <c r="F159" s="6">
        <v>1</v>
      </c>
      <c r="G159" s="5">
        <v>1</v>
      </c>
      <c r="J159" s="5">
        <v>6</v>
      </c>
      <c r="K159" s="5">
        <v>4</v>
      </c>
      <c r="L159" s="5">
        <v>2</v>
      </c>
      <c r="N159" s="5">
        <v>3</v>
      </c>
      <c r="P159" s="6">
        <v>3</v>
      </c>
      <c r="R159" s="6">
        <f t="shared" si="6"/>
        <v>13</v>
      </c>
      <c r="S159" s="6">
        <f t="shared" si="7"/>
        <v>2</v>
      </c>
      <c r="T159" s="6">
        <f t="shared" si="8"/>
        <v>11</v>
      </c>
    </row>
    <row r="160" spans="1:20" ht="9">
      <c r="A160" s="5" t="s">
        <v>180</v>
      </c>
      <c r="B160" s="5" t="s">
        <v>37</v>
      </c>
      <c r="C160" s="5">
        <v>3</v>
      </c>
      <c r="D160" s="5">
        <v>6</v>
      </c>
      <c r="E160" s="5">
        <v>5</v>
      </c>
      <c r="F160" s="6">
        <v>1</v>
      </c>
      <c r="G160" s="5">
        <v>1</v>
      </c>
      <c r="I160" s="5">
        <v>1</v>
      </c>
      <c r="P160" s="6">
        <v>0</v>
      </c>
      <c r="R160" s="6">
        <f t="shared" si="6"/>
        <v>0</v>
      </c>
      <c r="S160" s="6">
        <f t="shared" si="7"/>
        <v>2.5</v>
      </c>
      <c r="T160" s="6">
        <f t="shared" si="8"/>
        <v>-2.5</v>
      </c>
    </row>
    <row r="161" spans="1:20" ht="9">
      <c r="A161" s="5" t="s">
        <v>181</v>
      </c>
      <c r="B161" s="5" t="s">
        <v>1</v>
      </c>
      <c r="C161" s="5">
        <v>4</v>
      </c>
      <c r="D161" s="5">
        <v>14</v>
      </c>
      <c r="E161" s="5">
        <v>13</v>
      </c>
      <c r="F161" s="6">
        <v>0</v>
      </c>
      <c r="P161" s="6">
        <v>0</v>
      </c>
      <c r="R161" s="6">
        <f t="shared" si="6"/>
        <v>0</v>
      </c>
      <c r="S161" s="6">
        <f t="shared" si="7"/>
        <v>0</v>
      </c>
      <c r="T161" s="6">
        <f t="shared" si="8"/>
        <v>0</v>
      </c>
    </row>
    <row r="162" spans="1:20" ht="9">
      <c r="A162" s="5" t="s">
        <v>182</v>
      </c>
      <c r="B162" s="5" t="s">
        <v>37</v>
      </c>
      <c r="C162" s="5">
        <v>4</v>
      </c>
      <c r="D162" s="5">
        <v>10</v>
      </c>
      <c r="E162" s="5">
        <v>10</v>
      </c>
      <c r="F162" s="6">
        <v>0</v>
      </c>
      <c r="P162" s="6">
        <v>0</v>
      </c>
      <c r="R162" s="6">
        <f t="shared" si="6"/>
        <v>0</v>
      </c>
      <c r="S162" s="6">
        <f t="shared" si="7"/>
        <v>0</v>
      </c>
      <c r="T162" s="6">
        <f t="shared" si="8"/>
        <v>0</v>
      </c>
    </row>
    <row r="163" spans="1:20" ht="9">
      <c r="A163" s="5" t="s">
        <v>183</v>
      </c>
      <c r="B163" s="5" t="s">
        <v>52</v>
      </c>
      <c r="C163" s="5">
        <v>1</v>
      </c>
      <c r="D163" s="5">
        <v>5</v>
      </c>
      <c r="E163" s="5">
        <v>4</v>
      </c>
      <c r="F163" s="6">
        <v>0</v>
      </c>
      <c r="G163" s="5">
        <v>1</v>
      </c>
      <c r="J163" s="5">
        <v>1</v>
      </c>
      <c r="K163" s="5">
        <v>0</v>
      </c>
      <c r="L163" s="5">
        <v>1</v>
      </c>
      <c r="P163" s="6">
        <v>0</v>
      </c>
      <c r="R163" s="6">
        <f t="shared" si="6"/>
        <v>1</v>
      </c>
      <c r="S163" s="6">
        <f t="shared" si="7"/>
        <v>1</v>
      </c>
      <c r="T163" s="6">
        <f t="shared" si="8"/>
        <v>0</v>
      </c>
    </row>
    <row r="164" spans="1:20" ht="9">
      <c r="A164" s="5" t="s">
        <v>184</v>
      </c>
      <c r="B164" s="5" t="s">
        <v>1</v>
      </c>
      <c r="C164" s="5">
        <v>4</v>
      </c>
      <c r="D164" s="5">
        <v>12</v>
      </c>
      <c r="E164" s="5">
        <v>11</v>
      </c>
      <c r="F164" s="6">
        <v>0</v>
      </c>
      <c r="G164" s="5">
        <v>1</v>
      </c>
      <c r="J164" s="5">
        <v>2</v>
      </c>
      <c r="K164" s="5">
        <v>0</v>
      </c>
      <c r="L164" s="5">
        <v>2</v>
      </c>
      <c r="N164" s="5">
        <v>1</v>
      </c>
      <c r="P164" s="6">
        <v>1</v>
      </c>
      <c r="R164" s="6">
        <f t="shared" si="6"/>
        <v>3</v>
      </c>
      <c r="S164" s="6">
        <f t="shared" si="7"/>
        <v>1</v>
      </c>
      <c r="T164" s="6">
        <f t="shared" si="8"/>
        <v>2</v>
      </c>
    </row>
    <row r="165" spans="1:20" ht="9">
      <c r="A165" s="5" t="s">
        <v>185</v>
      </c>
      <c r="B165" s="5" t="s">
        <v>1</v>
      </c>
      <c r="C165" s="5">
        <v>4</v>
      </c>
      <c r="D165" s="5">
        <v>12</v>
      </c>
      <c r="E165" s="5">
        <v>10</v>
      </c>
      <c r="F165" s="6">
        <v>1</v>
      </c>
      <c r="G165" s="5">
        <v>1</v>
      </c>
      <c r="N165" s="5">
        <v>1</v>
      </c>
      <c r="P165" s="6">
        <v>1</v>
      </c>
      <c r="R165" s="6">
        <f t="shared" si="6"/>
        <v>1</v>
      </c>
      <c r="S165" s="6">
        <f t="shared" si="7"/>
        <v>2</v>
      </c>
      <c r="T165" s="6">
        <f t="shared" si="8"/>
        <v>-1</v>
      </c>
    </row>
    <row r="166" spans="1:20" ht="9">
      <c r="A166" s="5" t="s">
        <v>186</v>
      </c>
      <c r="B166" s="5" t="s">
        <v>30</v>
      </c>
      <c r="C166" s="5">
        <v>3</v>
      </c>
      <c r="D166" s="5">
        <v>10</v>
      </c>
      <c r="E166" s="5">
        <v>8</v>
      </c>
      <c r="F166" s="6">
        <v>0</v>
      </c>
      <c r="M166" s="5">
        <v>1</v>
      </c>
      <c r="P166" s="6">
        <v>0</v>
      </c>
      <c r="Q166" s="5">
        <v>6</v>
      </c>
      <c r="R166" s="6">
        <f t="shared" si="6"/>
        <v>1.15</v>
      </c>
      <c r="S166" s="6">
        <f t="shared" si="7"/>
        <v>0</v>
      </c>
      <c r="T166" s="6">
        <f t="shared" si="8"/>
        <v>1.15</v>
      </c>
    </row>
    <row r="167" spans="1:20" ht="9">
      <c r="A167" s="5" t="s">
        <v>187</v>
      </c>
      <c r="B167" s="5" t="s">
        <v>5</v>
      </c>
      <c r="C167" s="5">
        <v>5</v>
      </c>
      <c r="D167" s="5">
        <v>10</v>
      </c>
      <c r="E167" s="5">
        <v>8</v>
      </c>
      <c r="F167" s="6">
        <v>2</v>
      </c>
      <c r="J167" s="5">
        <v>3</v>
      </c>
      <c r="K167" s="5">
        <v>2</v>
      </c>
      <c r="L167" s="5">
        <v>1</v>
      </c>
      <c r="N167" s="5">
        <v>1</v>
      </c>
      <c r="P167" s="6">
        <v>1</v>
      </c>
      <c r="R167" s="6">
        <f t="shared" si="6"/>
        <v>6</v>
      </c>
      <c r="S167" s="6">
        <f t="shared" si="7"/>
        <v>2</v>
      </c>
      <c r="T167" s="6">
        <f t="shared" si="8"/>
        <v>4</v>
      </c>
    </row>
    <row r="168" spans="1:20" ht="9">
      <c r="A168" s="5" t="s">
        <v>188</v>
      </c>
      <c r="B168" s="5" t="s">
        <v>18</v>
      </c>
      <c r="C168" s="5">
        <v>5</v>
      </c>
      <c r="D168" s="5">
        <v>14</v>
      </c>
      <c r="E168" s="5">
        <v>11</v>
      </c>
      <c r="F168" s="6">
        <v>2</v>
      </c>
      <c r="J168" s="5">
        <v>4</v>
      </c>
      <c r="K168" s="5">
        <v>0</v>
      </c>
      <c r="L168" s="5">
        <v>4</v>
      </c>
      <c r="M168" s="5">
        <v>1</v>
      </c>
      <c r="P168" s="6">
        <v>0</v>
      </c>
      <c r="R168" s="6">
        <f t="shared" si="6"/>
        <v>4.25</v>
      </c>
      <c r="S168" s="6">
        <f t="shared" si="7"/>
        <v>2</v>
      </c>
      <c r="T168" s="6">
        <f t="shared" si="8"/>
        <v>2.25</v>
      </c>
    </row>
    <row r="169" spans="1:20" ht="9">
      <c r="A169" s="5" t="s">
        <v>189</v>
      </c>
      <c r="B169" s="5" t="s">
        <v>104</v>
      </c>
      <c r="C169" s="5">
        <v>1</v>
      </c>
      <c r="D169" s="5">
        <v>1</v>
      </c>
      <c r="F169" s="6">
        <v>0</v>
      </c>
      <c r="G169" s="5">
        <v>1</v>
      </c>
      <c r="I169" s="5">
        <v>1</v>
      </c>
      <c r="J169" s="5">
        <v>1</v>
      </c>
      <c r="K169" s="5">
        <v>0</v>
      </c>
      <c r="L169" s="5">
        <v>1</v>
      </c>
      <c r="P169" s="6">
        <v>0</v>
      </c>
      <c r="R169" s="6">
        <f t="shared" si="6"/>
        <v>1</v>
      </c>
      <c r="S169" s="6">
        <f t="shared" si="7"/>
        <v>1.5</v>
      </c>
      <c r="T169" s="6">
        <f t="shared" si="8"/>
        <v>-0.5</v>
      </c>
    </row>
    <row r="170" spans="1:20" ht="9">
      <c r="A170" s="5" t="s">
        <v>190</v>
      </c>
      <c r="B170" s="5" t="s">
        <v>1</v>
      </c>
      <c r="C170" s="5">
        <v>1</v>
      </c>
      <c r="D170" s="5">
        <v>1</v>
      </c>
      <c r="E170" s="5">
        <v>1</v>
      </c>
      <c r="F170" s="6">
        <v>0</v>
      </c>
      <c r="P170" s="6">
        <v>0</v>
      </c>
      <c r="R170" s="6">
        <f t="shared" si="6"/>
        <v>0</v>
      </c>
      <c r="S170" s="6">
        <f t="shared" si="7"/>
        <v>0</v>
      </c>
      <c r="T170" s="6">
        <f t="shared" si="8"/>
        <v>0</v>
      </c>
    </row>
    <row r="171" spans="1:20" ht="9">
      <c r="A171" s="5" t="s">
        <v>191</v>
      </c>
      <c r="B171" s="5" t="s">
        <v>3</v>
      </c>
      <c r="C171" s="5">
        <v>4</v>
      </c>
      <c r="D171" s="5">
        <v>6</v>
      </c>
      <c r="E171" s="5">
        <v>5</v>
      </c>
      <c r="F171" s="6">
        <v>0</v>
      </c>
      <c r="G171" s="5">
        <v>1</v>
      </c>
      <c r="I171" s="5">
        <v>1</v>
      </c>
      <c r="J171" s="5">
        <v>3</v>
      </c>
      <c r="K171" s="5">
        <v>0</v>
      </c>
      <c r="L171" s="5">
        <v>3</v>
      </c>
      <c r="P171" s="6">
        <v>0</v>
      </c>
      <c r="R171" s="6">
        <f t="shared" si="6"/>
        <v>3</v>
      </c>
      <c r="S171" s="6">
        <f t="shared" si="7"/>
        <v>1.5</v>
      </c>
      <c r="T171" s="6">
        <f t="shared" si="8"/>
        <v>1.5</v>
      </c>
    </row>
    <row r="172" spans="1:20" ht="9">
      <c r="A172" s="5" t="s">
        <v>192</v>
      </c>
      <c r="B172" s="5" t="s">
        <v>3</v>
      </c>
      <c r="C172" s="5">
        <v>4</v>
      </c>
      <c r="D172" s="5">
        <v>8</v>
      </c>
      <c r="E172" s="5">
        <v>8</v>
      </c>
      <c r="F172" s="6">
        <v>0</v>
      </c>
      <c r="J172" s="5">
        <v>6</v>
      </c>
      <c r="K172" s="5">
        <v>0</v>
      </c>
      <c r="L172" s="5">
        <v>6</v>
      </c>
      <c r="M172" s="5">
        <v>2</v>
      </c>
      <c r="P172" s="6">
        <v>0</v>
      </c>
      <c r="R172" s="6">
        <f t="shared" si="6"/>
        <v>6.5</v>
      </c>
      <c r="S172" s="6">
        <f t="shared" si="7"/>
        <v>0</v>
      </c>
      <c r="T172" s="6">
        <f t="shared" si="8"/>
        <v>6.5</v>
      </c>
    </row>
    <row r="173" spans="1:20" ht="9">
      <c r="A173" s="5" t="s">
        <v>193</v>
      </c>
      <c r="B173" s="5" t="s">
        <v>25</v>
      </c>
      <c r="C173" s="5">
        <v>5</v>
      </c>
      <c r="D173" s="5">
        <v>7</v>
      </c>
      <c r="E173" s="5">
        <v>7</v>
      </c>
      <c r="F173" s="6">
        <v>0</v>
      </c>
      <c r="G173" s="5">
        <v>1</v>
      </c>
      <c r="I173" s="5">
        <v>1</v>
      </c>
      <c r="J173" s="5">
        <v>1</v>
      </c>
      <c r="K173" s="5">
        <v>0</v>
      </c>
      <c r="L173" s="5">
        <v>1</v>
      </c>
      <c r="M173" s="5">
        <v>1</v>
      </c>
      <c r="P173" s="6">
        <v>0</v>
      </c>
      <c r="Q173" s="5">
        <v>9</v>
      </c>
      <c r="R173" s="6">
        <f t="shared" si="6"/>
        <v>2.5999999999999996</v>
      </c>
      <c r="S173" s="6">
        <f t="shared" si="7"/>
        <v>1.5</v>
      </c>
      <c r="T173" s="6">
        <f t="shared" si="8"/>
        <v>1.0999999999999996</v>
      </c>
    </row>
    <row r="174" spans="1:20" ht="9">
      <c r="A174" s="5" t="s">
        <v>194</v>
      </c>
      <c r="B174" s="5" t="s">
        <v>88</v>
      </c>
      <c r="C174" s="5">
        <v>1</v>
      </c>
      <c r="D174" s="5">
        <v>1</v>
      </c>
      <c r="E174" s="5">
        <v>1</v>
      </c>
      <c r="F174" s="6">
        <v>0</v>
      </c>
      <c r="P174" s="6">
        <v>0</v>
      </c>
      <c r="R174" s="6">
        <f t="shared" si="6"/>
        <v>0</v>
      </c>
      <c r="S174" s="6">
        <f t="shared" si="7"/>
        <v>0</v>
      </c>
      <c r="T174" s="6">
        <f t="shared" si="8"/>
        <v>0</v>
      </c>
    </row>
    <row r="175" spans="1:20" ht="9">
      <c r="A175" s="5" t="s">
        <v>195</v>
      </c>
      <c r="B175" s="5" t="s">
        <v>3</v>
      </c>
      <c r="C175" s="5">
        <v>5</v>
      </c>
      <c r="D175" s="5">
        <v>9</v>
      </c>
      <c r="E175" s="5">
        <v>7</v>
      </c>
      <c r="F175" s="6">
        <v>1</v>
      </c>
      <c r="G175" s="5">
        <v>1</v>
      </c>
      <c r="I175" s="5">
        <v>1</v>
      </c>
      <c r="J175" s="5">
        <v>2</v>
      </c>
      <c r="K175" s="5">
        <v>0</v>
      </c>
      <c r="L175" s="5">
        <v>2</v>
      </c>
      <c r="P175" s="6">
        <v>0</v>
      </c>
      <c r="R175" s="6">
        <f t="shared" si="6"/>
        <v>2</v>
      </c>
      <c r="S175" s="6">
        <f t="shared" si="7"/>
        <v>2.5</v>
      </c>
      <c r="T175" s="6">
        <f t="shared" si="8"/>
        <v>-0.5</v>
      </c>
    </row>
    <row r="176" spans="1:20" ht="9">
      <c r="A176" s="5" t="s">
        <v>196</v>
      </c>
      <c r="B176" s="5" t="s">
        <v>3</v>
      </c>
      <c r="C176" s="5">
        <v>3</v>
      </c>
      <c r="D176" s="5">
        <v>7</v>
      </c>
      <c r="E176" s="5">
        <v>7</v>
      </c>
      <c r="F176" s="6">
        <v>0</v>
      </c>
      <c r="J176" s="5">
        <v>1</v>
      </c>
      <c r="K176" s="5">
        <v>0</v>
      </c>
      <c r="L176" s="5">
        <v>1</v>
      </c>
      <c r="M176" s="5">
        <v>3</v>
      </c>
      <c r="P176" s="6">
        <v>0</v>
      </c>
      <c r="R176" s="6">
        <f t="shared" si="6"/>
        <v>1.75</v>
      </c>
      <c r="S176" s="6">
        <f t="shared" si="7"/>
        <v>0</v>
      </c>
      <c r="T176" s="6">
        <f t="shared" si="8"/>
        <v>1.75</v>
      </c>
    </row>
    <row r="177" spans="1:20" ht="9">
      <c r="A177" s="5" t="s">
        <v>197</v>
      </c>
      <c r="B177" s="5" t="s">
        <v>11</v>
      </c>
      <c r="C177" s="5">
        <v>1</v>
      </c>
      <c r="D177" s="5">
        <v>4</v>
      </c>
      <c r="E177" s="5">
        <v>4</v>
      </c>
      <c r="F177" s="6">
        <v>0</v>
      </c>
      <c r="P177" s="6">
        <v>0</v>
      </c>
      <c r="R177" s="6">
        <f t="shared" si="6"/>
        <v>0</v>
      </c>
      <c r="S177" s="6">
        <f t="shared" si="7"/>
        <v>0</v>
      </c>
      <c r="T177" s="6">
        <f t="shared" si="8"/>
        <v>0</v>
      </c>
    </row>
    <row r="178" spans="1:20" ht="9">
      <c r="A178" s="5" t="s">
        <v>198</v>
      </c>
      <c r="B178" s="5" t="s">
        <v>18</v>
      </c>
      <c r="C178" s="5">
        <v>4</v>
      </c>
      <c r="D178" s="5">
        <v>9</v>
      </c>
      <c r="E178" s="5">
        <v>9</v>
      </c>
      <c r="F178" s="6">
        <v>0</v>
      </c>
      <c r="G178" s="5">
        <v>1</v>
      </c>
      <c r="H178" s="5">
        <v>1</v>
      </c>
      <c r="I178" s="5">
        <v>1</v>
      </c>
      <c r="M178" s="5">
        <v>1</v>
      </c>
      <c r="P178" s="6">
        <v>0</v>
      </c>
      <c r="R178" s="6">
        <f t="shared" si="6"/>
        <v>0.25</v>
      </c>
      <c r="S178" s="6">
        <f t="shared" si="7"/>
        <v>2</v>
      </c>
      <c r="T178" s="6">
        <f t="shared" si="8"/>
        <v>-1.75</v>
      </c>
    </row>
    <row r="179" spans="1:20" ht="9">
      <c r="A179" s="5" t="s">
        <v>199</v>
      </c>
      <c r="B179" s="5" t="s">
        <v>98</v>
      </c>
      <c r="C179" s="5">
        <v>5</v>
      </c>
      <c r="D179" s="5">
        <v>9</v>
      </c>
      <c r="E179" s="5">
        <v>9</v>
      </c>
      <c r="F179" s="6">
        <v>0</v>
      </c>
      <c r="J179" s="5">
        <v>1</v>
      </c>
      <c r="K179" s="5">
        <v>0</v>
      </c>
      <c r="L179" s="5">
        <v>1</v>
      </c>
      <c r="M179" s="5">
        <v>2</v>
      </c>
      <c r="P179" s="6">
        <v>0</v>
      </c>
      <c r="Q179" s="5">
        <v>27</v>
      </c>
      <c r="R179" s="6">
        <f t="shared" si="6"/>
        <v>5.55</v>
      </c>
      <c r="S179" s="6">
        <f t="shared" si="7"/>
        <v>0</v>
      </c>
      <c r="T179" s="6">
        <f t="shared" si="8"/>
        <v>5.55</v>
      </c>
    </row>
    <row r="180" spans="1:20" ht="9">
      <c r="A180" s="5" t="s">
        <v>200</v>
      </c>
      <c r="B180" s="5" t="s">
        <v>52</v>
      </c>
      <c r="C180" s="5">
        <v>4</v>
      </c>
      <c r="D180" s="5">
        <v>11</v>
      </c>
      <c r="E180" s="5">
        <v>8</v>
      </c>
      <c r="F180" s="6">
        <v>0</v>
      </c>
      <c r="G180" s="5">
        <v>3</v>
      </c>
      <c r="M180" s="5">
        <v>1</v>
      </c>
      <c r="P180" s="6">
        <v>0</v>
      </c>
      <c r="R180" s="6">
        <f t="shared" si="6"/>
        <v>0.25</v>
      </c>
      <c r="S180" s="6">
        <f t="shared" si="7"/>
        <v>3</v>
      </c>
      <c r="T180" s="6">
        <f t="shared" si="8"/>
        <v>-2.75</v>
      </c>
    </row>
    <row r="181" spans="1:20" ht="9">
      <c r="A181" s="5" t="s">
        <v>201</v>
      </c>
      <c r="B181" s="5" t="s">
        <v>37</v>
      </c>
      <c r="C181" s="5">
        <v>5</v>
      </c>
      <c r="D181" s="5">
        <v>20</v>
      </c>
      <c r="E181" s="5">
        <v>19</v>
      </c>
      <c r="F181" s="6">
        <v>1</v>
      </c>
      <c r="P181" s="6">
        <v>0</v>
      </c>
      <c r="R181" s="6">
        <f t="shared" si="6"/>
        <v>0</v>
      </c>
      <c r="S181" s="6">
        <f t="shared" si="7"/>
        <v>1</v>
      </c>
      <c r="T181" s="6">
        <f t="shared" si="8"/>
        <v>-1</v>
      </c>
    </row>
    <row r="182" spans="1:20" ht="9">
      <c r="A182" s="5" t="s">
        <v>202</v>
      </c>
      <c r="B182" s="5" t="s">
        <v>25</v>
      </c>
      <c r="C182" s="5">
        <v>4</v>
      </c>
      <c r="D182" s="5">
        <v>5</v>
      </c>
      <c r="E182" s="5">
        <v>2</v>
      </c>
      <c r="F182" s="6">
        <v>0</v>
      </c>
      <c r="G182" s="5">
        <v>1</v>
      </c>
      <c r="I182" s="5">
        <v>1</v>
      </c>
      <c r="M182" s="5">
        <v>1</v>
      </c>
      <c r="P182" s="6">
        <v>0</v>
      </c>
      <c r="Q182" s="5">
        <v>7</v>
      </c>
      <c r="R182" s="6">
        <f t="shared" si="6"/>
        <v>1.3</v>
      </c>
      <c r="S182" s="6">
        <f t="shared" si="7"/>
        <v>1.5</v>
      </c>
      <c r="T182" s="6">
        <f t="shared" si="8"/>
        <v>-0.19999999999999996</v>
      </c>
    </row>
    <row r="183" spans="1:20" ht="9">
      <c r="A183" s="5" t="s">
        <v>203</v>
      </c>
      <c r="B183" s="5" t="s">
        <v>3</v>
      </c>
      <c r="C183" s="5">
        <v>4</v>
      </c>
      <c r="D183" s="5">
        <v>8</v>
      </c>
      <c r="E183" s="5">
        <v>7</v>
      </c>
      <c r="F183" s="6">
        <v>0</v>
      </c>
      <c r="G183" s="5">
        <v>1</v>
      </c>
      <c r="I183" s="5">
        <v>1</v>
      </c>
      <c r="J183" s="5">
        <v>1</v>
      </c>
      <c r="K183" s="5">
        <v>0</v>
      </c>
      <c r="L183" s="5">
        <v>1</v>
      </c>
      <c r="P183" s="6">
        <v>0</v>
      </c>
      <c r="R183" s="6">
        <f t="shared" si="6"/>
        <v>1</v>
      </c>
      <c r="S183" s="6">
        <f t="shared" si="7"/>
        <v>1.5</v>
      </c>
      <c r="T183" s="6">
        <f t="shared" si="8"/>
        <v>-0.5</v>
      </c>
    </row>
    <row r="184" spans="1:20" ht="9">
      <c r="A184" s="5" t="s">
        <v>204</v>
      </c>
      <c r="B184" s="5" t="s">
        <v>11</v>
      </c>
      <c r="C184" s="5">
        <v>1</v>
      </c>
      <c r="D184" s="5">
        <v>2</v>
      </c>
      <c r="E184" s="5">
        <v>2</v>
      </c>
      <c r="F184" s="6">
        <v>0</v>
      </c>
      <c r="J184" s="5">
        <v>1</v>
      </c>
      <c r="K184" s="5">
        <v>0</v>
      </c>
      <c r="L184" s="5">
        <v>1</v>
      </c>
      <c r="P184" s="6">
        <v>0</v>
      </c>
      <c r="R184" s="6">
        <f t="shared" si="6"/>
        <v>1</v>
      </c>
      <c r="S184" s="6">
        <f t="shared" si="7"/>
        <v>0</v>
      </c>
      <c r="T184" s="6">
        <f t="shared" si="8"/>
        <v>1</v>
      </c>
    </row>
    <row r="185" spans="1:20" ht="9">
      <c r="A185" s="5" t="s">
        <v>205</v>
      </c>
      <c r="B185" s="5" t="s">
        <v>3</v>
      </c>
      <c r="C185" s="5">
        <v>5</v>
      </c>
      <c r="D185" s="5">
        <v>11</v>
      </c>
      <c r="E185" s="5">
        <v>11</v>
      </c>
      <c r="F185" s="6">
        <v>0</v>
      </c>
      <c r="J185" s="5">
        <v>2</v>
      </c>
      <c r="K185" s="5">
        <v>0</v>
      </c>
      <c r="L185" s="5">
        <v>2</v>
      </c>
      <c r="M185" s="5">
        <v>1</v>
      </c>
      <c r="P185" s="6">
        <v>0</v>
      </c>
      <c r="R185" s="6">
        <f t="shared" si="6"/>
        <v>2.25</v>
      </c>
      <c r="S185" s="6">
        <f t="shared" si="7"/>
        <v>0</v>
      </c>
      <c r="T185" s="6">
        <f t="shared" si="8"/>
        <v>2.25</v>
      </c>
    </row>
    <row r="186" spans="1:20" ht="9">
      <c r="A186" s="5" t="s">
        <v>206</v>
      </c>
      <c r="B186" s="5" t="s">
        <v>98</v>
      </c>
      <c r="C186" s="5">
        <v>5</v>
      </c>
      <c r="D186" s="5">
        <v>6</v>
      </c>
      <c r="E186" s="5">
        <v>4</v>
      </c>
      <c r="F186" s="6">
        <v>0</v>
      </c>
      <c r="J186" s="5">
        <v>3</v>
      </c>
      <c r="K186" s="5">
        <v>0</v>
      </c>
      <c r="L186" s="5">
        <v>3</v>
      </c>
      <c r="P186" s="6">
        <v>0</v>
      </c>
      <c r="Q186" s="5">
        <v>11</v>
      </c>
      <c r="R186" s="6">
        <f t="shared" si="6"/>
        <v>4.65</v>
      </c>
      <c r="S186" s="6">
        <f t="shared" si="7"/>
        <v>0</v>
      </c>
      <c r="T186" s="6">
        <f t="shared" si="8"/>
        <v>4.65</v>
      </c>
    </row>
    <row r="187" spans="1:20" ht="9">
      <c r="A187" s="5" t="s">
        <v>207</v>
      </c>
      <c r="B187" s="5" t="s">
        <v>30</v>
      </c>
      <c r="C187" s="5">
        <v>4</v>
      </c>
      <c r="D187" s="5">
        <v>9</v>
      </c>
      <c r="E187" s="5">
        <v>6</v>
      </c>
      <c r="F187" s="6">
        <v>0</v>
      </c>
      <c r="G187" s="5">
        <v>2</v>
      </c>
      <c r="I187" s="5">
        <v>2</v>
      </c>
      <c r="J187" s="5">
        <v>1</v>
      </c>
      <c r="K187" s="5">
        <v>0</v>
      </c>
      <c r="L187" s="5">
        <v>1</v>
      </c>
      <c r="M187" s="5">
        <v>2</v>
      </c>
      <c r="P187" s="6">
        <v>0</v>
      </c>
      <c r="Q187" s="5">
        <v>33</v>
      </c>
      <c r="R187" s="6">
        <f t="shared" si="6"/>
        <v>6.45</v>
      </c>
      <c r="S187" s="6">
        <f t="shared" si="7"/>
        <v>3</v>
      </c>
      <c r="T187" s="6">
        <f t="shared" si="8"/>
        <v>3.45</v>
      </c>
    </row>
    <row r="188" spans="1:20" ht="9">
      <c r="A188" s="5" t="s">
        <v>208</v>
      </c>
      <c r="B188" s="5" t="s">
        <v>3</v>
      </c>
      <c r="C188" s="5">
        <v>3</v>
      </c>
      <c r="D188" s="5">
        <v>5</v>
      </c>
      <c r="E188" s="5">
        <v>5</v>
      </c>
      <c r="F188" s="6">
        <v>0</v>
      </c>
      <c r="J188" s="5">
        <v>1</v>
      </c>
      <c r="K188" s="5">
        <v>0</v>
      </c>
      <c r="L188" s="5">
        <v>1</v>
      </c>
      <c r="P188" s="6">
        <v>0</v>
      </c>
      <c r="R188" s="6">
        <f t="shared" si="6"/>
        <v>1</v>
      </c>
      <c r="S188" s="6">
        <f t="shared" si="7"/>
        <v>0</v>
      </c>
      <c r="T188" s="6">
        <f t="shared" si="8"/>
        <v>1</v>
      </c>
    </row>
    <row r="189" spans="1:20" ht="9">
      <c r="A189" s="5" t="s">
        <v>209</v>
      </c>
      <c r="B189" s="5" t="s">
        <v>88</v>
      </c>
      <c r="C189" s="5">
        <v>3</v>
      </c>
      <c r="D189" s="5">
        <v>6</v>
      </c>
      <c r="E189" s="5">
        <v>4</v>
      </c>
      <c r="F189" s="6">
        <v>0</v>
      </c>
      <c r="G189" s="5">
        <v>2</v>
      </c>
      <c r="J189" s="5">
        <v>1</v>
      </c>
      <c r="K189" s="5">
        <v>0</v>
      </c>
      <c r="L189" s="5">
        <v>1</v>
      </c>
      <c r="P189" s="6">
        <v>0</v>
      </c>
      <c r="R189" s="6">
        <f t="shared" si="6"/>
        <v>1</v>
      </c>
      <c r="S189" s="6">
        <f t="shared" si="7"/>
        <v>2</v>
      </c>
      <c r="T189" s="6">
        <f t="shared" si="8"/>
        <v>-1</v>
      </c>
    </row>
    <row r="190" spans="1:20" ht="9">
      <c r="A190" s="5" t="s">
        <v>210</v>
      </c>
      <c r="B190" s="5" t="s">
        <v>3</v>
      </c>
      <c r="C190" s="5">
        <v>5</v>
      </c>
      <c r="D190" s="5">
        <v>16</v>
      </c>
      <c r="E190" s="5">
        <v>8</v>
      </c>
      <c r="F190" s="6">
        <v>1</v>
      </c>
      <c r="J190" s="5">
        <v>3</v>
      </c>
      <c r="K190" s="5">
        <v>0</v>
      </c>
      <c r="L190" s="5">
        <v>3</v>
      </c>
      <c r="P190" s="6">
        <v>0</v>
      </c>
      <c r="R190" s="6">
        <f t="shared" si="6"/>
        <v>3</v>
      </c>
      <c r="S190" s="6">
        <f t="shared" si="7"/>
        <v>1</v>
      </c>
      <c r="T190" s="6">
        <f t="shared" si="8"/>
        <v>2</v>
      </c>
    </row>
    <row r="191" spans="1:20" ht="9">
      <c r="A191" s="5" t="s">
        <v>211</v>
      </c>
      <c r="B191" s="5" t="s">
        <v>1</v>
      </c>
      <c r="C191" s="5">
        <v>5</v>
      </c>
      <c r="D191" s="5">
        <v>13</v>
      </c>
      <c r="E191" s="5">
        <v>7</v>
      </c>
      <c r="F191" s="6">
        <v>2</v>
      </c>
      <c r="G191" s="5">
        <v>4</v>
      </c>
      <c r="J191" s="5">
        <v>1</v>
      </c>
      <c r="K191" s="5">
        <v>1</v>
      </c>
      <c r="L191" s="5">
        <v>0</v>
      </c>
      <c r="M191" s="5">
        <v>1</v>
      </c>
      <c r="P191" s="6">
        <v>0</v>
      </c>
      <c r="R191" s="6">
        <f t="shared" si="6"/>
        <v>2.25</v>
      </c>
      <c r="S191" s="6">
        <f t="shared" si="7"/>
        <v>6</v>
      </c>
      <c r="T191" s="6">
        <f t="shared" si="8"/>
        <v>-3.75</v>
      </c>
    </row>
    <row r="192" spans="1:20" ht="9">
      <c r="A192" s="5" t="s">
        <v>212</v>
      </c>
      <c r="B192" s="5" t="s">
        <v>1</v>
      </c>
      <c r="C192" s="5">
        <v>3</v>
      </c>
      <c r="D192" s="5">
        <v>11</v>
      </c>
      <c r="E192" s="5">
        <v>10</v>
      </c>
      <c r="F192" s="6">
        <v>0</v>
      </c>
      <c r="G192" s="5">
        <v>1</v>
      </c>
      <c r="J192" s="5">
        <v>1</v>
      </c>
      <c r="K192" s="5">
        <v>0</v>
      </c>
      <c r="L192" s="5">
        <v>1</v>
      </c>
      <c r="P192" s="6">
        <v>0</v>
      </c>
      <c r="R192" s="6">
        <f t="shared" si="6"/>
        <v>1</v>
      </c>
      <c r="S192" s="6">
        <f t="shared" si="7"/>
        <v>1</v>
      </c>
      <c r="T192" s="6">
        <f t="shared" si="8"/>
        <v>0</v>
      </c>
    </row>
    <row r="193" spans="1:20" ht="9">
      <c r="A193" s="5" t="s">
        <v>213</v>
      </c>
      <c r="B193" s="5" t="s">
        <v>37</v>
      </c>
      <c r="C193" s="5">
        <v>2</v>
      </c>
      <c r="D193" s="5">
        <v>3</v>
      </c>
      <c r="E193" s="5">
        <v>3</v>
      </c>
      <c r="F193" s="6">
        <v>0</v>
      </c>
      <c r="P193" s="6">
        <v>0</v>
      </c>
      <c r="R193" s="6">
        <f t="shared" si="6"/>
        <v>0</v>
      </c>
      <c r="S193" s="6">
        <f t="shared" si="7"/>
        <v>0</v>
      </c>
      <c r="T193" s="6">
        <f t="shared" si="8"/>
        <v>0</v>
      </c>
    </row>
    <row r="194" spans="1:20" ht="9">
      <c r="A194" s="5" t="s">
        <v>214</v>
      </c>
      <c r="B194" s="5" t="s">
        <v>25</v>
      </c>
      <c r="C194" s="5">
        <v>4</v>
      </c>
      <c r="D194" s="5">
        <v>7</v>
      </c>
      <c r="E194" s="5">
        <v>9</v>
      </c>
      <c r="F194" s="6">
        <v>0</v>
      </c>
      <c r="P194" s="6">
        <v>0</v>
      </c>
      <c r="Q194" s="5">
        <v>14</v>
      </c>
      <c r="R194" s="6">
        <f aca="true" t="shared" si="9" ref="R194:R257">(K194*2)+(L194*1)+(M194*0.25)+(O194*0.5)+(P194*1)+(Q194*0.15)</f>
        <v>2.1</v>
      </c>
      <c r="S194" s="6">
        <f aca="true" t="shared" si="10" ref="S194:S236">(F194*1)+(G194*1)+(H194*0.5)+(I194*0.5)</f>
        <v>0</v>
      </c>
      <c r="T194" s="6">
        <f aca="true" t="shared" si="11" ref="T194:T257">R194-S194</f>
        <v>2.1</v>
      </c>
    </row>
    <row r="195" spans="1:20" ht="9">
      <c r="A195" s="5" t="s">
        <v>215</v>
      </c>
      <c r="B195" s="5" t="s">
        <v>52</v>
      </c>
      <c r="C195" s="5">
        <v>1</v>
      </c>
      <c r="D195" s="5">
        <v>1</v>
      </c>
      <c r="F195" s="6">
        <v>1</v>
      </c>
      <c r="P195" s="6">
        <v>0</v>
      </c>
      <c r="R195" s="6">
        <f t="shared" si="9"/>
        <v>0</v>
      </c>
      <c r="S195" s="6">
        <f t="shared" si="10"/>
        <v>1</v>
      </c>
      <c r="T195" s="6">
        <f t="shared" si="11"/>
        <v>-1</v>
      </c>
    </row>
    <row r="196" spans="1:20" ht="9">
      <c r="A196" s="5" t="s">
        <v>216</v>
      </c>
      <c r="B196" s="5" t="s">
        <v>11</v>
      </c>
      <c r="C196" s="5">
        <v>1</v>
      </c>
      <c r="D196" s="5">
        <v>1</v>
      </c>
      <c r="E196" s="5">
        <v>1</v>
      </c>
      <c r="F196" s="6">
        <v>0</v>
      </c>
      <c r="P196" s="6">
        <v>0</v>
      </c>
      <c r="R196" s="6">
        <f t="shared" si="9"/>
        <v>0</v>
      </c>
      <c r="S196" s="6">
        <f t="shared" si="10"/>
        <v>0</v>
      </c>
      <c r="T196" s="6">
        <f t="shared" si="11"/>
        <v>0</v>
      </c>
    </row>
    <row r="197" spans="1:20" ht="9">
      <c r="A197" s="5" t="s">
        <v>217</v>
      </c>
      <c r="B197" s="5" t="s">
        <v>27</v>
      </c>
      <c r="C197" s="5">
        <v>5</v>
      </c>
      <c r="D197" s="5">
        <v>19</v>
      </c>
      <c r="E197" s="5">
        <v>12</v>
      </c>
      <c r="F197" s="28">
        <v>0</v>
      </c>
      <c r="J197" s="5">
        <v>3</v>
      </c>
      <c r="K197" s="5">
        <v>2</v>
      </c>
      <c r="L197" s="5">
        <v>1</v>
      </c>
      <c r="N197" s="5">
        <v>2</v>
      </c>
      <c r="P197" s="6">
        <v>2</v>
      </c>
      <c r="R197" s="6">
        <f t="shared" si="9"/>
        <v>7</v>
      </c>
      <c r="S197" s="6">
        <f t="shared" si="10"/>
        <v>0</v>
      </c>
      <c r="T197" s="6">
        <f t="shared" si="11"/>
        <v>7</v>
      </c>
    </row>
    <row r="198" spans="1:20" ht="9">
      <c r="A198" s="5" t="s">
        <v>218</v>
      </c>
      <c r="B198" s="5" t="s">
        <v>1</v>
      </c>
      <c r="C198" s="5">
        <v>5</v>
      </c>
      <c r="D198" s="5">
        <v>11</v>
      </c>
      <c r="E198" s="5">
        <v>11</v>
      </c>
      <c r="F198" s="6">
        <v>0</v>
      </c>
      <c r="J198" s="5">
        <v>5</v>
      </c>
      <c r="K198" s="5">
        <v>0</v>
      </c>
      <c r="L198" s="5">
        <v>5</v>
      </c>
      <c r="P198" s="6">
        <v>0</v>
      </c>
      <c r="R198" s="6">
        <f t="shared" si="9"/>
        <v>5</v>
      </c>
      <c r="S198" s="6">
        <f t="shared" si="10"/>
        <v>0</v>
      </c>
      <c r="T198" s="6">
        <f t="shared" si="11"/>
        <v>5</v>
      </c>
    </row>
    <row r="199" spans="1:20" ht="9">
      <c r="A199" s="5" t="s">
        <v>219</v>
      </c>
      <c r="B199" s="5" t="s">
        <v>3</v>
      </c>
      <c r="C199" s="5">
        <v>5</v>
      </c>
      <c r="D199" s="5">
        <v>10</v>
      </c>
      <c r="E199" s="5">
        <v>10</v>
      </c>
      <c r="F199" s="6">
        <v>0</v>
      </c>
      <c r="J199" s="5">
        <v>3</v>
      </c>
      <c r="K199" s="5">
        <v>0</v>
      </c>
      <c r="L199" s="5">
        <v>3</v>
      </c>
      <c r="M199" s="5">
        <v>2</v>
      </c>
      <c r="P199" s="6">
        <v>0</v>
      </c>
      <c r="R199" s="6">
        <f t="shared" si="9"/>
        <v>3.5</v>
      </c>
      <c r="S199" s="6">
        <f t="shared" si="10"/>
        <v>0</v>
      </c>
      <c r="T199" s="6">
        <f t="shared" si="11"/>
        <v>3.5</v>
      </c>
    </row>
    <row r="200" spans="1:20" ht="9">
      <c r="A200" s="5" t="s">
        <v>220</v>
      </c>
      <c r="B200" s="5" t="s">
        <v>13</v>
      </c>
      <c r="C200" s="5">
        <v>1</v>
      </c>
      <c r="D200" s="5">
        <v>1</v>
      </c>
      <c r="E200" s="5">
        <v>1</v>
      </c>
      <c r="F200" s="6">
        <v>0</v>
      </c>
      <c r="J200" s="5">
        <v>1</v>
      </c>
      <c r="K200" s="5">
        <v>0</v>
      </c>
      <c r="L200" s="5">
        <v>1</v>
      </c>
      <c r="P200" s="6">
        <v>0</v>
      </c>
      <c r="R200" s="6">
        <f t="shared" si="9"/>
        <v>1</v>
      </c>
      <c r="S200" s="6">
        <f t="shared" si="10"/>
        <v>0</v>
      </c>
      <c r="T200" s="6">
        <f t="shared" si="11"/>
        <v>1</v>
      </c>
    </row>
    <row r="201" spans="1:20" ht="9">
      <c r="A201" s="5" t="s">
        <v>221</v>
      </c>
      <c r="B201" s="5" t="s">
        <v>5</v>
      </c>
      <c r="C201" s="5">
        <v>3</v>
      </c>
      <c r="D201" s="5">
        <v>5</v>
      </c>
      <c r="E201" s="5">
        <v>7</v>
      </c>
      <c r="F201" s="6">
        <v>0</v>
      </c>
      <c r="M201" s="5">
        <v>2</v>
      </c>
      <c r="P201" s="6">
        <v>0</v>
      </c>
      <c r="R201" s="6">
        <f t="shared" si="9"/>
        <v>0.5</v>
      </c>
      <c r="S201" s="6">
        <f t="shared" si="10"/>
        <v>0</v>
      </c>
      <c r="T201" s="6">
        <f t="shared" si="11"/>
        <v>0.5</v>
      </c>
    </row>
    <row r="202" spans="1:20" ht="9">
      <c r="A202" s="5" t="s">
        <v>222</v>
      </c>
      <c r="B202" s="5" t="s">
        <v>88</v>
      </c>
      <c r="C202" s="5">
        <v>4</v>
      </c>
      <c r="D202" s="5">
        <v>5</v>
      </c>
      <c r="E202" s="5">
        <v>2</v>
      </c>
      <c r="F202" s="6">
        <v>2</v>
      </c>
      <c r="G202" s="5">
        <v>1</v>
      </c>
      <c r="J202" s="5">
        <v>4</v>
      </c>
      <c r="K202" s="5">
        <v>1</v>
      </c>
      <c r="L202" s="5">
        <v>3</v>
      </c>
      <c r="N202" s="5">
        <v>1</v>
      </c>
      <c r="P202" s="6">
        <v>1</v>
      </c>
      <c r="R202" s="6">
        <f t="shared" si="9"/>
        <v>6</v>
      </c>
      <c r="S202" s="6">
        <f t="shared" si="10"/>
        <v>3</v>
      </c>
      <c r="T202" s="6">
        <f t="shared" si="11"/>
        <v>3</v>
      </c>
    </row>
    <row r="203" spans="1:20" ht="9">
      <c r="A203" s="5" t="s">
        <v>223</v>
      </c>
      <c r="B203" s="5" t="s">
        <v>3</v>
      </c>
      <c r="C203" s="5">
        <v>5</v>
      </c>
      <c r="D203" s="5">
        <v>11</v>
      </c>
      <c r="E203" s="5">
        <v>11</v>
      </c>
      <c r="F203" s="6">
        <v>0</v>
      </c>
      <c r="M203" s="5">
        <v>2</v>
      </c>
      <c r="P203" s="6">
        <v>0</v>
      </c>
      <c r="R203" s="6">
        <f t="shared" si="9"/>
        <v>0.5</v>
      </c>
      <c r="S203" s="6">
        <f t="shared" si="10"/>
        <v>0</v>
      </c>
      <c r="T203" s="6">
        <f t="shared" si="11"/>
        <v>0.5</v>
      </c>
    </row>
    <row r="204" spans="1:20" ht="9">
      <c r="A204" s="5" t="s">
        <v>224</v>
      </c>
      <c r="B204" s="5" t="s">
        <v>40</v>
      </c>
      <c r="C204" s="5">
        <v>5</v>
      </c>
      <c r="D204" s="5">
        <v>16</v>
      </c>
      <c r="E204" s="5">
        <v>13</v>
      </c>
      <c r="F204" s="6">
        <v>0</v>
      </c>
      <c r="G204" s="5">
        <v>3</v>
      </c>
      <c r="J204" s="5">
        <v>3</v>
      </c>
      <c r="K204" s="5">
        <v>1</v>
      </c>
      <c r="L204" s="5">
        <v>2</v>
      </c>
      <c r="M204" s="5">
        <v>1</v>
      </c>
      <c r="P204" s="6">
        <v>0</v>
      </c>
      <c r="R204" s="6">
        <f t="shared" si="9"/>
        <v>4.25</v>
      </c>
      <c r="S204" s="6">
        <f t="shared" si="10"/>
        <v>3</v>
      </c>
      <c r="T204" s="6">
        <f t="shared" si="11"/>
        <v>1.25</v>
      </c>
    </row>
    <row r="205" spans="1:20" ht="9">
      <c r="A205" s="5" t="s">
        <v>225</v>
      </c>
      <c r="B205" s="5" t="s">
        <v>37</v>
      </c>
      <c r="C205" s="5">
        <v>5</v>
      </c>
      <c r="D205" s="5">
        <v>12</v>
      </c>
      <c r="E205" s="5">
        <v>11</v>
      </c>
      <c r="F205" s="6">
        <v>1</v>
      </c>
      <c r="P205" s="6">
        <v>0</v>
      </c>
      <c r="R205" s="6">
        <f t="shared" si="9"/>
        <v>0</v>
      </c>
      <c r="S205" s="6">
        <f t="shared" si="10"/>
        <v>1</v>
      </c>
      <c r="T205" s="6">
        <f t="shared" si="11"/>
        <v>-1</v>
      </c>
    </row>
    <row r="206" spans="1:20" ht="9">
      <c r="A206" s="5" t="s">
        <v>226</v>
      </c>
      <c r="B206" s="5" t="s">
        <v>18</v>
      </c>
      <c r="C206" s="5">
        <v>3</v>
      </c>
      <c r="D206" s="5">
        <v>4</v>
      </c>
      <c r="E206" s="5">
        <v>2</v>
      </c>
      <c r="F206" s="6">
        <v>2</v>
      </c>
      <c r="J206" s="5">
        <v>2</v>
      </c>
      <c r="K206" s="5">
        <v>0</v>
      </c>
      <c r="L206" s="5">
        <v>2</v>
      </c>
      <c r="P206" s="6">
        <v>0</v>
      </c>
      <c r="R206" s="6">
        <f t="shared" si="9"/>
        <v>2</v>
      </c>
      <c r="S206" s="6">
        <f t="shared" si="10"/>
        <v>2</v>
      </c>
      <c r="T206" s="6">
        <f t="shared" si="11"/>
        <v>0</v>
      </c>
    </row>
    <row r="207" spans="1:20" ht="9">
      <c r="A207" s="5" t="s">
        <v>227</v>
      </c>
      <c r="B207" s="5" t="s">
        <v>7</v>
      </c>
      <c r="C207" s="5">
        <v>4</v>
      </c>
      <c r="D207" s="5">
        <v>10</v>
      </c>
      <c r="E207" s="5">
        <v>5</v>
      </c>
      <c r="F207" s="6">
        <v>0</v>
      </c>
      <c r="G207" s="5">
        <v>2</v>
      </c>
      <c r="P207" s="6">
        <v>0</v>
      </c>
      <c r="Q207" s="5">
        <v>9</v>
      </c>
      <c r="R207" s="6">
        <f t="shared" si="9"/>
        <v>1.3499999999999999</v>
      </c>
      <c r="S207" s="6">
        <f t="shared" si="10"/>
        <v>2</v>
      </c>
      <c r="T207" s="6">
        <f t="shared" si="11"/>
        <v>-0.6500000000000001</v>
      </c>
    </row>
    <row r="208" spans="1:20" ht="9">
      <c r="A208" s="5" t="s">
        <v>228</v>
      </c>
      <c r="B208" s="5" t="s">
        <v>52</v>
      </c>
      <c r="C208" s="5">
        <v>5</v>
      </c>
      <c r="D208" s="5">
        <v>15</v>
      </c>
      <c r="E208" s="5">
        <v>10</v>
      </c>
      <c r="F208" s="6">
        <v>2</v>
      </c>
      <c r="G208" s="5">
        <v>2</v>
      </c>
      <c r="J208" s="5">
        <v>7</v>
      </c>
      <c r="K208" s="5">
        <v>0</v>
      </c>
      <c r="L208" s="5">
        <v>7</v>
      </c>
      <c r="M208" s="5">
        <v>2</v>
      </c>
      <c r="P208" s="6">
        <v>0</v>
      </c>
      <c r="R208" s="6">
        <f t="shared" si="9"/>
        <v>7.5</v>
      </c>
      <c r="S208" s="6">
        <f t="shared" si="10"/>
        <v>4</v>
      </c>
      <c r="T208" s="6">
        <f t="shared" si="11"/>
        <v>3.5</v>
      </c>
    </row>
    <row r="209" spans="1:20" ht="9">
      <c r="A209" s="5" t="s">
        <v>229</v>
      </c>
      <c r="B209" s="5" t="s">
        <v>5</v>
      </c>
      <c r="C209" s="5">
        <v>5</v>
      </c>
      <c r="D209" s="5">
        <v>8</v>
      </c>
      <c r="E209" s="5">
        <v>6</v>
      </c>
      <c r="F209" s="6">
        <v>1</v>
      </c>
      <c r="G209" s="5">
        <v>1</v>
      </c>
      <c r="M209" s="5">
        <v>1</v>
      </c>
      <c r="N209" s="5">
        <v>2</v>
      </c>
      <c r="P209" s="6">
        <v>2</v>
      </c>
      <c r="R209" s="6">
        <f t="shared" si="9"/>
        <v>2.25</v>
      </c>
      <c r="S209" s="6">
        <f t="shared" si="10"/>
        <v>2</v>
      </c>
      <c r="T209" s="6">
        <f t="shared" si="11"/>
        <v>0.25</v>
      </c>
    </row>
    <row r="210" spans="1:20" ht="9">
      <c r="A210" s="5" t="s">
        <v>230</v>
      </c>
      <c r="B210" s="5" t="s">
        <v>5</v>
      </c>
      <c r="C210" s="5">
        <v>1</v>
      </c>
      <c r="D210" s="5">
        <v>2</v>
      </c>
      <c r="E210" s="5">
        <v>1</v>
      </c>
      <c r="F210" s="6">
        <v>2</v>
      </c>
      <c r="P210" s="6">
        <v>0</v>
      </c>
      <c r="R210" s="6">
        <f t="shared" si="9"/>
        <v>0</v>
      </c>
      <c r="S210" s="6">
        <f t="shared" si="10"/>
        <v>2</v>
      </c>
      <c r="T210" s="6">
        <f t="shared" si="11"/>
        <v>-2</v>
      </c>
    </row>
    <row r="211" spans="1:20" ht="9">
      <c r="A211" s="5" t="s">
        <v>231</v>
      </c>
      <c r="B211" s="5" t="s">
        <v>5</v>
      </c>
      <c r="C211" s="5">
        <v>1</v>
      </c>
      <c r="D211" s="5">
        <v>2</v>
      </c>
      <c r="E211" s="5">
        <v>1</v>
      </c>
      <c r="F211" s="6">
        <v>0</v>
      </c>
      <c r="P211" s="6">
        <v>0</v>
      </c>
      <c r="R211" s="6">
        <f t="shared" si="9"/>
        <v>0</v>
      </c>
      <c r="S211" s="6">
        <f t="shared" si="10"/>
        <v>0</v>
      </c>
      <c r="T211" s="6">
        <f t="shared" si="11"/>
        <v>0</v>
      </c>
    </row>
    <row r="212" spans="1:20" ht="9">
      <c r="A212" s="5" t="s">
        <v>232</v>
      </c>
      <c r="B212" s="5" t="s">
        <v>5</v>
      </c>
      <c r="C212" s="5">
        <v>4</v>
      </c>
      <c r="D212" s="5">
        <v>11</v>
      </c>
      <c r="E212" s="5">
        <v>9</v>
      </c>
      <c r="F212" s="6">
        <v>0</v>
      </c>
      <c r="J212" s="5">
        <v>2</v>
      </c>
      <c r="K212" s="5">
        <v>1</v>
      </c>
      <c r="L212" s="5">
        <v>1</v>
      </c>
      <c r="M212" s="5">
        <v>1</v>
      </c>
      <c r="P212" s="6">
        <v>0</v>
      </c>
      <c r="R212" s="6">
        <f t="shared" si="9"/>
        <v>3.25</v>
      </c>
      <c r="S212" s="6">
        <f t="shared" si="10"/>
        <v>0</v>
      </c>
      <c r="T212" s="6">
        <f t="shared" si="11"/>
        <v>3.25</v>
      </c>
    </row>
    <row r="213" spans="1:20" ht="9">
      <c r="A213" s="5" t="s">
        <v>233</v>
      </c>
      <c r="B213" s="5" t="s">
        <v>40</v>
      </c>
      <c r="C213" s="5">
        <v>3</v>
      </c>
      <c r="D213" s="5">
        <v>10</v>
      </c>
      <c r="E213" s="5">
        <v>9</v>
      </c>
      <c r="F213" s="6">
        <v>0</v>
      </c>
      <c r="G213" s="5">
        <v>1</v>
      </c>
      <c r="J213" s="5">
        <v>2</v>
      </c>
      <c r="K213" s="5">
        <v>0</v>
      </c>
      <c r="L213" s="5">
        <v>2</v>
      </c>
      <c r="M213" s="5">
        <v>1</v>
      </c>
      <c r="N213" s="5">
        <v>1</v>
      </c>
      <c r="P213" s="6">
        <v>1</v>
      </c>
      <c r="R213" s="6">
        <f t="shared" si="9"/>
        <v>3.25</v>
      </c>
      <c r="S213" s="6">
        <f t="shared" si="10"/>
        <v>1</v>
      </c>
      <c r="T213" s="6">
        <f t="shared" si="11"/>
        <v>2.25</v>
      </c>
    </row>
    <row r="214" spans="1:20" ht="9">
      <c r="A214" s="5" t="s">
        <v>234</v>
      </c>
      <c r="B214" s="5" t="s">
        <v>27</v>
      </c>
      <c r="C214" s="5">
        <v>4</v>
      </c>
      <c r="D214" s="5">
        <v>7</v>
      </c>
      <c r="E214" s="5">
        <v>4</v>
      </c>
      <c r="F214" s="6">
        <v>1</v>
      </c>
      <c r="G214" s="5">
        <v>2</v>
      </c>
      <c r="P214" s="6">
        <v>0</v>
      </c>
      <c r="R214" s="6">
        <f t="shared" si="9"/>
        <v>0</v>
      </c>
      <c r="S214" s="6">
        <f t="shared" si="10"/>
        <v>3</v>
      </c>
      <c r="T214" s="6">
        <f t="shared" si="11"/>
        <v>-3</v>
      </c>
    </row>
    <row r="215" spans="1:20" ht="9">
      <c r="A215" s="5" t="s">
        <v>235</v>
      </c>
      <c r="B215" s="5" t="s">
        <v>25</v>
      </c>
      <c r="C215" s="5">
        <v>1</v>
      </c>
      <c r="D215" s="5">
        <v>2</v>
      </c>
      <c r="E215" s="5">
        <v>1</v>
      </c>
      <c r="F215" s="6">
        <v>0</v>
      </c>
      <c r="N215" s="5">
        <v>1</v>
      </c>
      <c r="P215" s="6">
        <v>1</v>
      </c>
      <c r="R215" s="6">
        <f t="shared" si="9"/>
        <v>1</v>
      </c>
      <c r="S215" s="6">
        <f t="shared" si="10"/>
        <v>0</v>
      </c>
      <c r="T215" s="6">
        <f t="shared" si="11"/>
        <v>1</v>
      </c>
    </row>
    <row r="216" spans="1:20" ht="9">
      <c r="A216" s="5" t="s">
        <v>236</v>
      </c>
      <c r="B216" s="5" t="s">
        <v>13</v>
      </c>
      <c r="C216" s="5">
        <v>5</v>
      </c>
      <c r="D216" s="5">
        <v>7</v>
      </c>
      <c r="E216" s="5">
        <v>4</v>
      </c>
      <c r="F216" s="6">
        <v>2</v>
      </c>
      <c r="G216" s="5">
        <v>1</v>
      </c>
      <c r="I216" s="5">
        <v>1</v>
      </c>
      <c r="M216" s="5">
        <v>2</v>
      </c>
      <c r="P216" s="6">
        <v>0</v>
      </c>
      <c r="R216" s="6">
        <f t="shared" si="9"/>
        <v>0.5</v>
      </c>
      <c r="S216" s="6">
        <f t="shared" si="10"/>
        <v>3.5</v>
      </c>
      <c r="T216" s="6">
        <f t="shared" si="11"/>
        <v>-3</v>
      </c>
    </row>
    <row r="217" spans="1:20" ht="9">
      <c r="A217" s="5" t="s">
        <v>237</v>
      </c>
      <c r="B217" s="5" t="s">
        <v>5</v>
      </c>
      <c r="C217" s="5">
        <v>5</v>
      </c>
      <c r="D217" s="5">
        <v>9</v>
      </c>
      <c r="E217" s="5">
        <v>8</v>
      </c>
      <c r="F217" s="6">
        <v>0</v>
      </c>
      <c r="J217" s="5">
        <v>1</v>
      </c>
      <c r="K217" s="5">
        <v>0</v>
      </c>
      <c r="L217" s="5">
        <v>1</v>
      </c>
      <c r="P217" s="6">
        <v>0</v>
      </c>
      <c r="R217" s="6">
        <f t="shared" si="9"/>
        <v>1</v>
      </c>
      <c r="S217" s="6">
        <f t="shared" si="10"/>
        <v>0</v>
      </c>
      <c r="T217" s="6">
        <f t="shared" si="11"/>
        <v>1</v>
      </c>
    </row>
    <row r="218" spans="1:20" ht="9">
      <c r="A218" s="5" t="s">
        <v>238</v>
      </c>
      <c r="B218" s="5" t="s">
        <v>3</v>
      </c>
      <c r="C218" s="5">
        <v>5</v>
      </c>
      <c r="D218" s="5">
        <v>13</v>
      </c>
      <c r="E218" s="5">
        <v>12</v>
      </c>
      <c r="F218" s="6">
        <v>0</v>
      </c>
      <c r="G218" s="5">
        <v>1</v>
      </c>
      <c r="I218" s="5">
        <v>1</v>
      </c>
      <c r="J218" s="5">
        <v>5</v>
      </c>
      <c r="K218" s="5">
        <v>0</v>
      </c>
      <c r="L218" s="5">
        <v>5</v>
      </c>
      <c r="M218" s="5">
        <v>1</v>
      </c>
      <c r="P218" s="6">
        <v>0</v>
      </c>
      <c r="R218" s="6">
        <f t="shared" si="9"/>
        <v>5.25</v>
      </c>
      <c r="S218" s="6">
        <f t="shared" si="10"/>
        <v>1.5</v>
      </c>
      <c r="T218" s="6">
        <f t="shared" si="11"/>
        <v>3.75</v>
      </c>
    </row>
    <row r="219" spans="1:20" ht="9">
      <c r="A219" s="5" t="s">
        <v>239</v>
      </c>
      <c r="B219" s="5" t="s">
        <v>52</v>
      </c>
      <c r="C219" s="5">
        <v>5</v>
      </c>
      <c r="D219" s="5">
        <v>14</v>
      </c>
      <c r="E219" s="5">
        <v>9</v>
      </c>
      <c r="F219" s="6">
        <v>2</v>
      </c>
      <c r="G219" s="5">
        <v>3</v>
      </c>
      <c r="J219" s="5">
        <v>3</v>
      </c>
      <c r="K219" s="5">
        <v>0</v>
      </c>
      <c r="L219" s="5">
        <v>3</v>
      </c>
      <c r="P219" s="6">
        <v>0</v>
      </c>
      <c r="R219" s="6">
        <f t="shared" si="9"/>
        <v>3</v>
      </c>
      <c r="S219" s="6">
        <f t="shared" si="10"/>
        <v>5</v>
      </c>
      <c r="T219" s="6">
        <f t="shared" si="11"/>
        <v>-2</v>
      </c>
    </row>
    <row r="220" spans="1:20" ht="9">
      <c r="A220" s="5" t="s">
        <v>240</v>
      </c>
      <c r="B220" s="5" t="s">
        <v>7</v>
      </c>
      <c r="C220" s="5">
        <v>5</v>
      </c>
      <c r="D220" s="5">
        <v>7</v>
      </c>
      <c r="E220" s="5">
        <v>6</v>
      </c>
      <c r="F220" s="6">
        <v>0</v>
      </c>
      <c r="G220" s="5">
        <v>1</v>
      </c>
      <c r="I220" s="5">
        <v>1</v>
      </c>
      <c r="P220" s="6">
        <v>0</v>
      </c>
      <c r="Q220" s="5">
        <v>4</v>
      </c>
      <c r="R220" s="6">
        <f t="shared" si="9"/>
        <v>0.6</v>
      </c>
      <c r="S220" s="6">
        <f t="shared" si="10"/>
        <v>1.5</v>
      </c>
      <c r="T220" s="6">
        <f t="shared" si="11"/>
        <v>-0.9</v>
      </c>
    </row>
    <row r="221" spans="1:20" ht="9">
      <c r="A221" s="5" t="s">
        <v>241</v>
      </c>
      <c r="B221" s="5" t="s">
        <v>7</v>
      </c>
      <c r="C221" s="5">
        <v>4</v>
      </c>
      <c r="D221" s="5">
        <v>6</v>
      </c>
      <c r="E221" s="5">
        <v>5</v>
      </c>
      <c r="F221" s="6">
        <v>0</v>
      </c>
      <c r="G221" s="5">
        <v>1</v>
      </c>
      <c r="I221" s="5">
        <v>1</v>
      </c>
      <c r="P221" s="6">
        <v>0</v>
      </c>
      <c r="Q221" s="5">
        <v>9</v>
      </c>
      <c r="R221" s="6">
        <f t="shared" si="9"/>
        <v>1.3499999999999999</v>
      </c>
      <c r="S221" s="6">
        <f t="shared" si="10"/>
        <v>1.5</v>
      </c>
      <c r="T221" s="6">
        <f t="shared" si="11"/>
        <v>-0.15000000000000013</v>
      </c>
    </row>
    <row r="222" spans="1:20" ht="9">
      <c r="A222" s="5" t="s">
        <v>242</v>
      </c>
      <c r="B222" s="5" t="s">
        <v>22</v>
      </c>
      <c r="C222" s="5">
        <v>5</v>
      </c>
      <c r="D222" s="5">
        <v>16</v>
      </c>
      <c r="E222" s="5">
        <v>10</v>
      </c>
      <c r="F222" s="6">
        <v>2</v>
      </c>
      <c r="J222" s="5">
        <v>4</v>
      </c>
      <c r="K222" s="5">
        <v>2</v>
      </c>
      <c r="L222" s="5">
        <v>2</v>
      </c>
      <c r="M222" s="5">
        <v>2</v>
      </c>
      <c r="N222" s="5">
        <v>4</v>
      </c>
      <c r="P222" s="6">
        <v>4</v>
      </c>
      <c r="R222" s="6">
        <f t="shared" si="9"/>
        <v>10.5</v>
      </c>
      <c r="S222" s="6">
        <f t="shared" si="10"/>
        <v>2</v>
      </c>
      <c r="T222" s="6">
        <f t="shared" si="11"/>
        <v>8.5</v>
      </c>
    </row>
    <row r="223" spans="1:20" ht="9">
      <c r="A223" s="5" t="s">
        <v>243</v>
      </c>
      <c r="B223" s="5" t="s">
        <v>98</v>
      </c>
      <c r="C223" s="5">
        <v>5</v>
      </c>
      <c r="D223" s="5">
        <v>5</v>
      </c>
      <c r="E223" s="5">
        <v>5</v>
      </c>
      <c r="F223" s="6">
        <v>0</v>
      </c>
      <c r="J223" s="7">
        <v>0</v>
      </c>
      <c r="K223" s="7">
        <v>0</v>
      </c>
      <c r="L223" s="5">
        <v>0</v>
      </c>
      <c r="P223" s="6">
        <v>0</v>
      </c>
      <c r="Q223" s="5">
        <v>101</v>
      </c>
      <c r="R223" s="6">
        <f t="shared" si="9"/>
        <v>15.149999999999999</v>
      </c>
      <c r="S223" s="6">
        <f t="shared" si="10"/>
        <v>0</v>
      </c>
      <c r="T223" s="6">
        <f t="shared" si="11"/>
        <v>15.149999999999999</v>
      </c>
    </row>
    <row r="224" spans="1:20" ht="9">
      <c r="A224" s="5" t="s">
        <v>244</v>
      </c>
      <c r="B224" s="5" t="s">
        <v>52</v>
      </c>
      <c r="C224" s="5">
        <v>4</v>
      </c>
      <c r="D224" s="5">
        <v>7</v>
      </c>
      <c r="E224" s="5">
        <v>4</v>
      </c>
      <c r="F224" s="6">
        <v>1</v>
      </c>
      <c r="G224" s="5">
        <v>2</v>
      </c>
      <c r="I224" s="5">
        <v>1</v>
      </c>
      <c r="P224" s="6">
        <v>0</v>
      </c>
      <c r="R224" s="6">
        <f t="shared" si="9"/>
        <v>0</v>
      </c>
      <c r="S224" s="6">
        <f t="shared" si="10"/>
        <v>3.5</v>
      </c>
      <c r="T224" s="6">
        <f t="shared" si="11"/>
        <v>-3.5</v>
      </c>
    </row>
    <row r="225" spans="1:20" ht="9">
      <c r="A225" s="5" t="s">
        <v>245</v>
      </c>
      <c r="B225" s="5" t="s">
        <v>37</v>
      </c>
      <c r="C225" s="5">
        <v>4</v>
      </c>
      <c r="D225" s="5">
        <v>6</v>
      </c>
      <c r="E225" s="5">
        <v>5</v>
      </c>
      <c r="F225" s="6">
        <v>0</v>
      </c>
      <c r="G225" s="5">
        <v>1</v>
      </c>
      <c r="I225" s="5">
        <v>1</v>
      </c>
      <c r="P225" s="6">
        <v>0</v>
      </c>
      <c r="R225" s="6">
        <f t="shared" si="9"/>
        <v>0</v>
      </c>
      <c r="S225" s="6">
        <f t="shared" si="10"/>
        <v>1.5</v>
      </c>
      <c r="T225" s="6">
        <f t="shared" si="11"/>
        <v>-1.5</v>
      </c>
    </row>
    <row r="226" spans="1:20" ht="9">
      <c r="A226" s="5" t="s">
        <v>246</v>
      </c>
      <c r="B226" s="5" t="s">
        <v>18</v>
      </c>
      <c r="C226" s="5">
        <v>4</v>
      </c>
      <c r="D226" s="5">
        <v>7</v>
      </c>
      <c r="E226" s="5">
        <v>5</v>
      </c>
      <c r="F226" s="6">
        <v>1</v>
      </c>
      <c r="G226" s="5">
        <v>2</v>
      </c>
      <c r="I226" s="5">
        <v>2</v>
      </c>
      <c r="P226" s="6">
        <v>0</v>
      </c>
      <c r="R226" s="6">
        <f t="shared" si="9"/>
        <v>0</v>
      </c>
      <c r="S226" s="6">
        <f t="shared" si="10"/>
        <v>4</v>
      </c>
      <c r="T226" s="6">
        <f t="shared" si="11"/>
        <v>-4</v>
      </c>
    </row>
    <row r="227" spans="1:20" ht="9">
      <c r="A227" s="5" t="s">
        <v>247</v>
      </c>
      <c r="B227" s="5" t="s">
        <v>13</v>
      </c>
      <c r="C227" s="5">
        <v>3</v>
      </c>
      <c r="D227" s="5">
        <v>7</v>
      </c>
      <c r="E227" s="5">
        <v>6</v>
      </c>
      <c r="F227" s="6">
        <v>0</v>
      </c>
      <c r="G227" s="5">
        <v>1</v>
      </c>
      <c r="I227" s="5">
        <v>1</v>
      </c>
      <c r="J227" s="5">
        <v>1</v>
      </c>
      <c r="K227" s="5">
        <v>0</v>
      </c>
      <c r="L227" s="5">
        <v>1</v>
      </c>
      <c r="M227" s="5">
        <v>1</v>
      </c>
      <c r="P227" s="6">
        <v>0</v>
      </c>
      <c r="R227" s="6">
        <f t="shared" si="9"/>
        <v>1.25</v>
      </c>
      <c r="S227" s="6">
        <f t="shared" si="10"/>
        <v>1.5</v>
      </c>
      <c r="T227" s="6">
        <f t="shared" si="11"/>
        <v>-0.25</v>
      </c>
    </row>
    <row r="228" spans="1:20" ht="9">
      <c r="A228" s="5" t="s">
        <v>248</v>
      </c>
      <c r="B228" s="5" t="s">
        <v>27</v>
      </c>
      <c r="C228" s="5">
        <v>4</v>
      </c>
      <c r="D228" s="5">
        <v>14</v>
      </c>
      <c r="E228" s="5">
        <v>11</v>
      </c>
      <c r="F228" s="6">
        <v>3</v>
      </c>
      <c r="J228" s="5">
        <v>1</v>
      </c>
      <c r="K228" s="5">
        <v>0</v>
      </c>
      <c r="L228" s="5">
        <v>1</v>
      </c>
      <c r="N228" s="5">
        <v>4</v>
      </c>
      <c r="P228" s="6">
        <v>4</v>
      </c>
      <c r="R228" s="6">
        <f t="shared" si="9"/>
        <v>5</v>
      </c>
      <c r="S228" s="6">
        <f t="shared" si="10"/>
        <v>3</v>
      </c>
      <c r="T228" s="6">
        <f t="shared" si="11"/>
        <v>2</v>
      </c>
    </row>
    <row r="229" spans="1:20" ht="9">
      <c r="A229" s="5" t="s">
        <v>249</v>
      </c>
      <c r="B229" s="5" t="s">
        <v>71</v>
      </c>
      <c r="C229" s="5">
        <v>5</v>
      </c>
      <c r="D229" s="5">
        <v>13</v>
      </c>
      <c r="E229" s="5">
        <v>10</v>
      </c>
      <c r="F229" s="6">
        <v>1</v>
      </c>
      <c r="J229" s="5">
        <v>5</v>
      </c>
      <c r="K229" s="5">
        <v>4</v>
      </c>
      <c r="L229" s="5">
        <v>1</v>
      </c>
      <c r="M229" s="5">
        <v>2</v>
      </c>
      <c r="N229" s="5">
        <v>1</v>
      </c>
      <c r="P229" s="6">
        <v>1</v>
      </c>
      <c r="R229" s="6">
        <f t="shared" si="9"/>
        <v>10.5</v>
      </c>
      <c r="S229" s="6">
        <f t="shared" si="10"/>
        <v>1</v>
      </c>
      <c r="T229" s="6">
        <f t="shared" si="11"/>
        <v>9.5</v>
      </c>
    </row>
    <row r="230" spans="1:20" ht="9">
      <c r="A230" s="5" t="s">
        <v>250</v>
      </c>
      <c r="B230" s="5" t="s">
        <v>5</v>
      </c>
      <c r="C230" s="5">
        <v>3</v>
      </c>
      <c r="D230" s="5">
        <v>8</v>
      </c>
      <c r="E230" s="5">
        <v>7</v>
      </c>
      <c r="F230" s="6">
        <v>1</v>
      </c>
      <c r="J230" s="5">
        <v>1</v>
      </c>
      <c r="K230" s="5">
        <v>1</v>
      </c>
      <c r="L230" s="5">
        <v>0</v>
      </c>
      <c r="P230" s="6">
        <v>0</v>
      </c>
      <c r="R230" s="6">
        <f t="shared" si="9"/>
        <v>2</v>
      </c>
      <c r="S230" s="6">
        <f t="shared" si="10"/>
        <v>1</v>
      </c>
      <c r="T230" s="6">
        <f t="shared" si="11"/>
        <v>1</v>
      </c>
    </row>
    <row r="231" spans="1:20" ht="9">
      <c r="A231" s="5" t="s">
        <v>251</v>
      </c>
      <c r="B231" s="5" t="s">
        <v>3</v>
      </c>
      <c r="C231" s="5">
        <v>5</v>
      </c>
      <c r="D231" s="5">
        <v>13</v>
      </c>
      <c r="E231" s="5">
        <v>10</v>
      </c>
      <c r="F231" s="6">
        <v>0</v>
      </c>
      <c r="G231" s="5">
        <v>1</v>
      </c>
      <c r="M231" s="5">
        <v>5</v>
      </c>
      <c r="P231" s="6">
        <v>0</v>
      </c>
      <c r="R231" s="6">
        <f t="shared" si="9"/>
        <v>1.25</v>
      </c>
      <c r="S231" s="6">
        <f t="shared" si="10"/>
        <v>1</v>
      </c>
      <c r="T231" s="6">
        <f t="shared" si="11"/>
        <v>0.25</v>
      </c>
    </row>
    <row r="232" spans="1:20" ht="9">
      <c r="A232" s="5" t="s">
        <v>252</v>
      </c>
      <c r="B232" s="5" t="s">
        <v>18</v>
      </c>
      <c r="C232" s="5">
        <v>4</v>
      </c>
      <c r="D232" s="5">
        <v>9</v>
      </c>
      <c r="E232" s="5">
        <v>6</v>
      </c>
      <c r="F232" s="6">
        <v>0</v>
      </c>
      <c r="G232" s="5">
        <v>3</v>
      </c>
      <c r="I232" s="5">
        <v>3</v>
      </c>
      <c r="M232" s="5">
        <v>2</v>
      </c>
      <c r="P232" s="6">
        <v>0</v>
      </c>
      <c r="R232" s="6">
        <f t="shared" si="9"/>
        <v>0.5</v>
      </c>
      <c r="S232" s="6">
        <f t="shared" si="10"/>
        <v>4.5</v>
      </c>
      <c r="T232" s="6">
        <f t="shared" si="11"/>
        <v>-4</v>
      </c>
    </row>
    <row r="233" spans="1:20" ht="9">
      <c r="A233" s="5" t="s">
        <v>253</v>
      </c>
      <c r="B233" s="5" t="s">
        <v>37</v>
      </c>
      <c r="C233" s="5">
        <v>5</v>
      </c>
      <c r="D233" s="5">
        <v>9</v>
      </c>
      <c r="E233" s="5">
        <v>8</v>
      </c>
      <c r="F233" s="6">
        <v>0</v>
      </c>
      <c r="G233" s="5">
        <v>1</v>
      </c>
      <c r="I233" s="5">
        <v>1</v>
      </c>
      <c r="P233" s="6">
        <v>0</v>
      </c>
      <c r="R233" s="6">
        <f t="shared" si="9"/>
        <v>0</v>
      </c>
      <c r="S233" s="6">
        <f t="shared" si="10"/>
        <v>1.5</v>
      </c>
      <c r="T233" s="6">
        <f t="shared" si="11"/>
        <v>-1.5</v>
      </c>
    </row>
    <row r="234" spans="1:20" ht="9">
      <c r="A234" s="5" t="s">
        <v>254</v>
      </c>
      <c r="B234" s="5" t="s">
        <v>11</v>
      </c>
      <c r="C234" s="5">
        <v>3</v>
      </c>
      <c r="D234" s="5">
        <v>7</v>
      </c>
      <c r="E234" s="5">
        <v>6</v>
      </c>
      <c r="F234" s="6">
        <v>0</v>
      </c>
      <c r="G234" s="5">
        <v>1</v>
      </c>
      <c r="I234" s="5">
        <v>1</v>
      </c>
      <c r="P234" s="6">
        <v>0</v>
      </c>
      <c r="R234" s="6">
        <f t="shared" si="9"/>
        <v>0</v>
      </c>
      <c r="S234" s="6">
        <f t="shared" si="10"/>
        <v>1.5</v>
      </c>
      <c r="T234" s="6">
        <f t="shared" si="11"/>
        <v>-1.5</v>
      </c>
    </row>
    <row r="235" spans="1:20" ht="9">
      <c r="A235" s="5" t="s">
        <v>255</v>
      </c>
      <c r="B235" s="5" t="s">
        <v>88</v>
      </c>
      <c r="C235" s="5">
        <v>5</v>
      </c>
      <c r="D235" s="5">
        <v>16</v>
      </c>
      <c r="E235" s="5">
        <v>14</v>
      </c>
      <c r="F235" s="6">
        <v>1</v>
      </c>
      <c r="G235" s="5">
        <v>1</v>
      </c>
      <c r="J235" s="5">
        <v>4</v>
      </c>
      <c r="K235" s="5">
        <v>2</v>
      </c>
      <c r="L235" s="5">
        <v>2</v>
      </c>
      <c r="M235" s="5">
        <v>2</v>
      </c>
      <c r="N235" s="5">
        <v>1</v>
      </c>
      <c r="P235" s="6">
        <v>1</v>
      </c>
      <c r="R235" s="6">
        <f t="shared" si="9"/>
        <v>7.5</v>
      </c>
      <c r="S235" s="6">
        <f t="shared" si="10"/>
        <v>2</v>
      </c>
      <c r="T235" s="6">
        <f t="shared" si="11"/>
        <v>5.5</v>
      </c>
    </row>
    <row r="236" spans="1:20" ht="9">
      <c r="A236" s="5" t="s">
        <v>256</v>
      </c>
      <c r="B236" s="5" t="s">
        <v>5</v>
      </c>
      <c r="C236" s="5">
        <v>4</v>
      </c>
      <c r="D236" s="5">
        <v>7</v>
      </c>
      <c r="E236" s="5">
        <v>6</v>
      </c>
      <c r="F236" s="6">
        <v>0</v>
      </c>
      <c r="G236" s="5">
        <v>1</v>
      </c>
      <c r="M236" s="5">
        <v>1</v>
      </c>
      <c r="P236" s="6">
        <v>0</v>
      </c>
      <c r="R236" s="6">
        <f t="shared" si="9"/>
        <v>0.25</v>
      </c>
      <c r="S236" s="6">
        <f t="shared" si="10"/>
        <v>1</v>
      </c>
      <c r="T236" s="6">
        <f t="shared" si="11"/>
        <v>-0.75</v>
      </c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236"/>
  <sheetViews>
    <sheetView workbookViewId="0" topLeftCell="A1">
      <selection activeCell="A1" sqref="A1"/>
    </sheetView>
  </sheetViews>
  <sheetFormatPr defaultColWidth="9.140625" defaultRowHeight="12.75"/>
  <cols>
    <col min="1" max="1" width="7.28125" style="43" bestFit="1" customWidth="1"/>
    <col min="2" max="2" width="24.8515625" style="43" bestFit="1" customWidth="1"/>
    <col min="3" max="3" width="7.00390625" style="43" bestFit="1" customWidth="1"/>
    <col min="4" max="4" width="6.8515625" style="43" bestFit="1" customWidth="1"/>
    <col min="5" max="5" width="5.28125" style="43" bestFit="1" customWidth="1"/>
    <col min="6" max="6" width="7.28125" style="43" bestFit="1" customWidth="1"/>
    <col min="7" max="7" width="5.8515625" style="43" bestFit="1" customWidth="1"/>
    <col min="8" max="8" width="8.7109375" style="43" bestFit="1" customWidth="1"/>
    <col min="9" max="9" width="6.140625" style="43" bestFit="1" customWidth="1"/>
    <col min="10" max="10" width="4.7109375" style="43" bestFit="1" customWidth="1"/>
    <col min="11" max="11" width="4.28125" style="43" bestFit="1" customWidth="1"/>
    <col min="12" max="12" width="5.57421875" style="43" bestFit="1" customWidth="1"/>
    <col min="13" max="13" width="7.57421875" style="43" bestFit="1" customWidth="1"/>
    <col min="14" max="14" width="9.28125" style="43" bestFit="1" customWidth="1"/>
    <col min="15" max="15" width="8.140625" style="43" bestFit="1" customWidth="1"/>
    <col min="16" max="16" width="9.140625" style="43" bestFit="1" customWidth="1"/>
    <col min="17" max="17" width="6.00390625" style="43" bestFit="1" customWidth="1"/>
    <col min="18" max="18" width="6.8515625" style="43" bestFit="1" customWidth="1"/>
    <col min="19" max="19" width="3.57421875" style="43" bestFit="1" customWidth="1"/>
    <col min="20" max="20" width="6.28125" style="43" bestFit="1" customWidth="1"/>
    <col min="21" max="21" width="5.8515625" style="43" bestFit="1" customWidth="1"/>
    <col min="22" max="22" width="4.8515625" style="43" bestFit="1" customWidth="1"/>
    <col min="23" max="23" width="5.28125" style="43" bestFit="1" customWidth="1"/>
    <col min="24" max="24" width="3.57421875" style="43" bestFit="1" customWidth="1"/>
    <col min="25" max="25" width="8.421875" style="43" bestFit="1" customWidth="1"/>
    <col min="26" max="16384" width="9.140625" style="43" customWidth="1"/>
  </cols>
  <sheetData>
    <row r="1" spans="1:25" s="38" customFormat="1" ht="10.5">
      <c r="A1" s="35" t="s">
        <v>257</v>
      </c>
      <c r="B1" s="35" t="s">
        <v>259</v>
      </c>
      <c r="C1" s="35" t="s">
        <v>275</v>
      </c>
      <c r="D1" s="35" t="s">
        <v>271</v>
      </c>
      <c r="E1" s="35" t="s">
        <v>270</v>
      </c>
      <c r="F1" s="35" t="s">
        <v>261</v>
      </c>
      <c r="G1" s="35" t="s">
        <v>264</v>
      </c>
      <c r="H1" s="35" t="s">
        <v>267</v>
      </c>
      <c r="I1" s="35" t="s">
        <v>272</v>
      </c>
      <c r="J1" s="35" t="s">
        <v>273</v>
      </c>
      <c r="K1" s="35" t="s">
        <v>262</v>
      </c>
      <c r="L1" s="35" t="s">
        <v>266</v>
      </c>
      <c r="M1" s="35" t="s">
        <v>263</v>
      </c>
      <c r="N1" s="35" t="s">
        <v>284</v>
      </c>
      <c r="O1" s="35" t="s">
        <v>285</v>
      </c>
      <c r="P1" s="35" t="s">
        <v>286</v>
      </c>
      <c r="Q1" s="35" t="s">
        <v>260</v>
      </c>
      <c r="R1" s="35" t="s">
        <v>265</v>
      </c>
      <c r="S1" s="36" t="s">
        <v>281</v>
      </c>
      <c r="T1" s="36" t="s">
        <v>282</v>
      </c>
      <c r="U1" s="36" t="s">
        <v>283</v>
      </c>
      <c r="V1" s="35" t="s">
        <v>258</v>
      </c>
      <c r="W1" s="35" t="s">
        <v>268</v>
      </c>
      <c r="X1" s="35" t="s">
        <v>269</v>
      </c>
      <c r="Y1" s="35" t="s">
        <v>274</v>
      </c>
    </row>
    <row r="2" spans="1:23" ht="10.5">
      <c r="A2" s="42" t="s">
        <v>0</v>
      </c>
      <c r="B2" s="42" t="s">
        <v>1</v>
      </c>
      <c r="C2" s="42">
        <v>2</v>
      </c>
      <c r="D2" s="42">
        <v>2</v>
      </c>
      <c r="K2" s="42">
        <v>2</v>
      </c>
      <c r="N2" s="42">
        <v>1</v>
      </c>
      <c r="O2" s="42">
        <v>1</v>
      </c>
      <c r="P2" s="42">
        <v>0</v>
      </c>
      <c r="Q2" s="42">
        <v>2</v>
      </c>
      <c r="W2" s="42">
        <v>2</v>
      </c>
    </row>
    <row r="3" spans="1:25" ht="10.5">
      <c r="A3" s="42" t="s">
        <v>2</v>
      </c>
      <c r="B3" s="42" t="s">
        <v>3</v>
      </c>
      <c r="C3" s="42">
        <v>4</v>
      </c>
      <c r="D3" s="42">
        <v>8</v>
      </c>
      <c r="E3" s="42">
        <v>7</v>
      </c>
      <c r="K3" s="42">
        <v>1</v>
      </c>
      <c r="W3" s="42">
        <v>5</v>
      </c>
      <c r="Y3" s="42">
        <v>1</v>
      </c>
    </row>
    <row r="4" spans="1:23" ht="10.5">
      <c r="A4" s="42" t="s">
        <v>4</v>
      </c>
      <c r="B4" s="42" t="s">
        <v>5</v>
      </c>
      <c r="C4" s="42">
        <v>2</v>
      </c>
      <c r="D4" s="42">
        <v>2</v>
      </c>
      <c r="K4" s="42">
        <v>2</v>
      </c>
      <c r="N4" s="42">
        <v>1</v>
      </c>
      <c r="O4" s="42">
        <v>0</v>
      </c>
      <c r="P4" s="42">
        <v>1</v>
      </c>
      <c r="W4" s="42">
        <v>1</v>
      </c>
    </row>
    <row r="5" spans="1:25" ht="10.5">
      <c r="A5" s="42" t="s">
        <v>6</v>
      </c>
      <c r="B5" s="42" t="s">
        <v>7</v>
      </c>
      <c r="C5" s="42">
        <v>5</v>
      </c>
      <c r="D5" s="42">
        <v>7</v>
      </c>
      <c r="E5" s="42">
        <v>5</v>
      </c>
      <c r="K5" s="42">
        <v>2</v>
      </c>
      <c r="M5" s="42">
        <v>2</v>
      </c>
      <c r="N5" s="42">
        <v>1</v>
      </c>
      <c r="O5" s="42">
        <v>1</v>
      </c>
      <c r="P5" s="42">
        <v>0</v>
      </c>
      <c r="Q5" s="42">
        <v>1</v>
      </c>
      <c r="W5" s="42">
        <v>45</v>
      </c>
      <c r="X5" s="42">
        <v>4</v>
      </c>
      <c r="Y5" s="42">
        <v>27</v>
      </c>
    </row>
    <row r="6" spans="1:25" ht="10.5">
      <c r="A6" s="42" t="s">
        <v>8</v>
      </c>
      <c r="B6" s="42" t="s">
        <v>3</v>
      </c>
      <c r="C6" s="42">
        <v>1</v>
      </c>
      <c r="D6" s="42">
        <v>4</v>
      </c>
      <c r="E6" s="42">
        <v>2</v>
      </c>
      <c r="K6" s="42">
        <v>1</v>
      </c>
      <c r="W6" s="42">
        <v>3</v>
      </c>
      <c r="Y6" s="42">
        <v>2</v>
      </c>
    </row>
    <row r="7" spans="1:23" ht="10.5">
      <c r="A7" s="42" t="s">
        <v>9</v>
      </c>
      <c r="B7" s="42" t="s">
        <v>3</v>
      </c>
      <c r="C7" s="42">
        <v>3</v>
      </c>
      <c r="D7" s="42">
        <v>6</v>
      </c>
      <c r="E7" s="42">
        <v>6</v>
      </c>
      <c r="N7" s="42">
        <v>2</v>
      </c>
      <c r="O7" s="42">
        <v>0</v>
      </c>
      <c r="P7" s="42">
        <v>2</v>
      </c>
      <c r="Q7" s="42">
        <v>1</v>
      </c>
      <c r="W7" s="42">
        <v>5</v>
      </c>
    </row>
    <row r="8" spans="1:25" ht="10.5">
      <c r="A8" s="42" t="s">
        <v>10</v>
      </c>
      <c r="B8" s="42" t="s">
        <v>11</v>
      </c>
      <c r="C8" s="42">
        <v>3</v>
      </c>
      <c r="D8" s="42">
        <v>8</v>
      </c>
      <c r="E8" s="42">
        <v>7</v>
      </c>
      <c r="K8" s="42">
        <v>1</v>
      </c>
      <c r="W8" s="42">
        <v>2</v>
      </c>
      <c r="Y8" s="42">
        <v>1</v>
      </c>
    </row>
    <row r="9" spans="1:25" ht="10.5">
      <c r="A9" s="42" t="s">
        <v>12</v>
      </c>
      <c r="B9" s="42" t="s">
        <v>13</v>
      </c>
      <c r="C9" s="42">
        <v>3</v>
      </c>
      <c r="D9" s="42">
        <v>5</v>
      </c>
      <c r="E9" s="42">
        <v>3</v>
      </c>
      <c r="K9" s="42">
        <v>2</v>
      </c>
      <c r="M9" s="42">
        <v>2</v>
      </c>
      <c r="W9" s="42">
        <v>4</v>
      </c>
      <c r="Y9" s="42">
        <v>1</v>
      </c>
    </row>
    <row r="10" spans="1:23" ht="10.5">
      <c r="A10" s="42" t="s">
        <v>14</v>
      </c>
      <c r="B10" s="42" t="s">
        <v>1</v>
      </c>
      <c r="C10" s="42">
        <v>2</v>
      </c>
      <c r="D10" s="42">
        <v>6</v>
      </c>
      <c r="E10" s="42">
        <v>6</v>
      </c>
      <c r="W10" s="42">
        <v>2</v>
      </c>
    </row>
    <row r="11" spans="1:25" ht="10.5">
      <c r="A11" s="42" t="s">
        <v>15</v>
      </c>
      <c r="B11" s="42" t="s">
        <v>3</v>
      </c>
      <c r="C11" s="42">
        <v>5</v>
      </c>
      <c r="D11" s="42">
        <v>13</v>
      </c>
      <c r="E11" s="42">
        <v>9</v>
      </c>
      <c r="H11" s="42">
        <v>2</v>
      </c>
      <c r="N11" s="42">
        <v>1</v>
      </c>
      <c r="O11" s="42">
        <v>0</v>
      </c>
      <c r="P11" s="42">
        <v>1</v>
      </c>
      <c r="W11" s="42">
        <v>8</v>
      </c>
      <c r="Y11" s="42">
        <v>1</v>
      </c>
    </row>
    <row r="12" spans="1:5" ht="10.5">
      <c r="A12" s="42" t="s">
        <v>16</v>
      </c>
      <c r="B12" s="42" t="s">
        <v>5</v>
      </c>
      <c r="C12" s="42">
        <v>1</v>
      </c>
      <c r="D12" s="42">
        <v>2</v>
      </c>
      <c r="E12" s="42">
        <v>2</v>
      </c>
    </row>
    <row r="13" spans="1:23" ht="10.5">
      <c r="A13" s="42" t="s">
        <v>17</v>
      </c>
      <c r="B13" s="42" t="s">
        <v>18</v>
      </c>
      <c r="C13" s="42">
        <v>4</v>
      </c>
      <c r="D13" s="42">
        <v>9</v>
      </c>
      <c r="E13" s="42">
        <v>14</v>
      </c>
      <c r="H13" s="42">
        <v>2</v>
      </c>
      <c r="N13" s="42">
        <v>8</v>
      </c>
      <c r="O13" s="42">
        <v>0</v>
      </c>
      <c r="P13" s="42">
        <v>8</v>
      </c>
      <c r="Q13" s="42">
        <v>1</v>
      </c>
      <c r="W13" s="42">
        <v>2</v>
      </c>
    </row>
    <row r="14" spans="1:23" ht="10.5">
      <c r="A14" s="42" t="s">
        <v>19</v>
      </c>
      <c r="B14" s="42" t="s">
        <v>20</v>
      </c>
      <c r="C14" s="42">
        <v>5</v>
      </c>
      <c r="D14" s="42">
        <v>8</v>
      </c>
      <c r="E14" s="42">
        <v>6</v>
      </c>
      <c r="K14" s="42">
        <v>2</v>
      </c>
      <c r="Q14" s="42">
        <v>1</v>
      </c>
      <c r="R14" s="42">
        <v>1</v>
      </c>
      <c r="U14" s="42">
        <v>1</v>
      </c>
      <c r="W14" s="42">
        <v>6</v>
      </c>
    </row>
    <row r="15" spans="1:23" ht="10.5">
      <c r="A15" s="42" t="s">
        <v>21</v>
      </c>
      <c r="B15" s="42" t="s">
        <v>22</v>
      </c>
      <c r="C15" s="42">
        <v>5</v>
      </c>
      <c r="D15" s="42">
        <v>10</v>
      </c>
      <c r="E15" s="42">
        <v>5</v>
      </c>
      <c r="G15" s="42">
        <v>1</v>
      </c>
      <c r="H15" s="42">
        <v>1</v>
      </c>
      <c r="K15" s="42">
        <v>3</v>
      </c>
      <c r="Q15" s="42">
        <v>1</v>
      </c>
      <c r="R15" s="42">
        <v>1</v>
      </c>
      <c r="T15" s="42">
        <v>1</v>
      </c>
      <c r="W15" s="42">
        <v>5</v>
      </c>
    </row>
    <row r="16" spans="1:25" ht="10.5">
      <c r="A16" s="42" t="s">
        <v>23</v>
      </c>
      <c r="B16" s="42" t="s">
        <v>11</v>
      </c>
      <c r="C16" s="42">
        <v>4</v>
      </c>
      <c r="D16" s="42">
        <v>7</v>
      </c>
      <c r="E16" s="42">
        <v>7</v>
      </c>
      <c r="W16" s="42">
        <v>4</v>
      </c>
      <c r="Y16" s="42">
        <v>2</v>
      </c>
    </row>
    <row r="17" spans="1:5" ht="10.5">
      <c r="A17" s="42" t="s">
        <v>24</v>
      </c>
      <c r="B17" s="42" t="s">
        <v>25</v>
      </c>
      <c r="C17" s="42">
        <v>1</v>
      </c>
      <c r="D17" s="42">
        <v>1</v>
      </c>
      <c r="E17" s="42">
        <v>2</v>
      </c>
    </row>
    <row r="18" spans="1:7" ht="10.5">
      <c r="A18" s="42" t="s">
        <v>26</v>
      </c>
      <c r="B18" s="42" t="s">
        <v>27</v>
      </c>
      <c r="C18" s="42">
        <v>3</v>
      </c>
      <c r="D18" s="42">
        <v>8</v>
      </c>
      <c r="E18" s="42">
        <v>6</v>
      </c>
      <c r="G18" s="42">
        <v>1</v>
      </c>
    </row>
    <row r="19" spans="1:23" ht="10.5">
      <c r="A19" s="42" t="s">
        <v>28</v>
      </c>
      <c r="B19" s="42" t="s">
        <v>20</v>
      </c>
      <c r="C19" s="42">
        <v>5</v>
      </c>
      <c r="D19" s="42">
        <v>6</v>
      </c>
      <c r="E19" s="42">
        <v>2</v>
      </c>
      <c r="K19" s="42">
        <v>4</v>
      </c>
      <c r="N19" s="42">
        <v>1</v>
      </c>
      <c r="O19" s="42">
        <v>1</v>
      </c>
      <c r="P19" s="42">
        <v>0</v>
      </c>
      <c r="W19" s="42">
        <v>6</v>
      </c>
    </row>
    <row r="20" spans="1:25" ht="10.5">
      <c r="A20" s="42" t="s">
        <v>29</v>
      </c>
      <c r="B20" s="42" t="s">
        <v>30</v>
      </c>
      <c r="C20" s="42">
        <v>1</v>
      </c>
      <c r="D20" s="42">
        <v>1</v>
      </c>
      <c r="E20" s="42">
        <v>1</v>
      </c>
      <c r="V20" s="42">
        <v>1</v>
      </c>
      <c r="W20" s="42">
        <v>16</v>
      </c>
      <c r="X20" s="42">
        <v>16</v>
      </c>
      <c r="Y20" s="42">
        <v>25</v>
      </c>
    </row>
    <row r="21" spans="1:23" ht="10.5">
      <c r="A21" s="42" t="s">
        <v>31</v>
      </c>
      <c r="B21" s="42" t="s">
        <v>5</v>
      </c>
      <c r="C21" s="42">
        <v>3</v>
      </c>
      <c r="D21" s="42">
        <v>4</v>
      </c>
      <c r="H21" s="42">
        <v>2</v>
      </c>
      <c r="K21" s="42">
        <v>2</v>
      </c>
      <c r="Q21" s="42">
        <v>1</v>
      </c>
      <c r="W21" s="42">
        <v>1</v>
      </c>
    </row>
    <row r="22" spans="1:25" ht="10.5">
      <c r="A22" s="42" t="s">
        <v>32</v>
      </c>
      <c r="B22" s="42" t="s">
        <v>13</v>
      </c>
      <c r="C22" s="42">
        <v>4</v>
      </c>
      <c r="D22" s="42">
        <v>9</v>
      </c>
      <c r="E22" s="42">
        <v>8</v>
      </c>
      <c r="K22" s="42">
        <v>1</v>
      </c>
      <c r="M22" s="42">
        <v>1</v>
      </c>
      <c r="W22" s="42">
        <v>5</v>
      </c>
      <c r="Y22" s="42">
        <v>3</v>
      </c>
    </row>
    <row r="23" spans="1:25" ht="10.5">
      <c r="A23" s="42" t="s">
        <v>33</v>
      </c>
      <c r="B23" s="42" t="s">
        <v>11</v>
      </c>
      <c r="C23" s="42">
        <v>5</v>
      </c>
      <c r="D23" s="42">
        <v>10</v>
      </c>
      <c r="E23" s="42">
        <v>9</v>
      </c>
      <c r="J23" s="42">
        <v>1</v>
      </c>
      <c r="N23" s="42">
        <v>1</v>
      </c>
      <c r="O23" s="42">
        <v>0</v>
      </c>
      <c r="P23" s="42">
        <v>1</v>
      </c>
      <c r="W23" s="42">
        <v>4</v>
      </c>
      <c r="Y23" s="42">
        <v>2</v>
      </c>
    </row>
    <row r="24" spans="1:25" ht="10.5">
      <c r="A24" s="42" t="s">
        <v>34</v>
      </c>
      <c r="B24" s="42" t="s">
        <v>3</v>
      </c>
      <c r="C24" s="42">
        <v>5</v>
      </c>
      <c r="D24" s="42">
        <v>12</v>
      </c>
      <c r="E24" s="42">
        <v>11</v>
      </c>
      <c r="H24" s="42">
        <v>1</v>
      </c>
      <c r="N24" s="42">
        <v>1</v>
      </c>
      <c r="O24" s="42">
        <v>0</v>
      </c>
      <c r="P24" s="42">
        <v>1</v>
      </c>
      <c r="W24" s="42">
        <v>7</v>
      </c>
      <c r="Y24" s="42">
        <v>1</v>
      </c>
    </row>
    <row r="25" spans="1:25" ht="10.5">
      <c r="A25" s="42" t="s">
        <v>35</v>
      </c>
      <c r="B25" s="42" t="s">
        <v>13</v>
      </c>
      <c r="C25" s="42">
        <v>4</v>
      </c>
      <c r="D25" s="42">
        <v>9</v>
      </c>
      <c r="E25" s="42">
        <v>8</v>
      </c>
      <c r="Q25" s="42">
        <v>1</v>
      </c>
      <c r="W25" s="42">
        <v>5</v>
      </c>
      <c r="Y25" s="42">
        <v>2</v>
      </c>
    </row>
    <row r="26" spans="1:23" ht="10.5">
      <c r="A26" s="42" t="s">
        <v>36</v>
      </c>
      <c r="B26" s="42" t="s">
        <v>37</v>
      </c>
      <c r="C26" s="42">
        <v>4</v>
      </c>
      <c r="D26" s="42">
        <v>7</v>
      </c>
      <c r="E26" s="42">
        <v>5</v>
      </c>
      <c r="K26" s="42">
        <v>2</v>
      </c>
      <c r="M26" s="42">
        <v>2</v>
      </c>
      <c r="N26" s="42">
        <v>1</v>
      </c>
      <c r="O26" s="42">
        <v>0</v>
      </c>
      <c r="P26" s="42">
        <v>1</v>
      </c>
      <c r="W26" s="42">
        <v>3</v>
      </c>
    </row>
    <row r="27" spans="1:23" ht="10.5">
      <c r="A27" s="42" t="s">
        <v>38</v>
      </c>
      <c r="B27" s="42" t="s">
        <v>1</v>
      </c>
      <c r="C27" s="42">
        <v>5</v>
      </c>
      <c r="D27" s="42">
        <v>13</v>
      </c>
      <c r="E27" s="42">
        <v>12</v>
      </c>
      <c r="J27" s="42">
        <v>1</v>
      </c>
      <c r="N27" s="42">
        <v>1</v>
      </c>
      <c r="O27" s="42">
        <v>0</v>
      </c>
      <c r="P27" s="42">
        <v>1</v>
      </c>
      <c r="Q27" s="42">
        <v>1</v>
      </c>
      <c r="W27" s="42">
        <v>4</v>
      </c>
    </row>
    <row r="28" spans="1:23" ht="10.5">
      <c r="A28" s="42" t="s">
        <v>39</v>
      </c>
      <c r="B28" s="42" t="s">
        <v>40</v>
      </c>
      <c r="C28" s="42">
        <v>5</v>
      </c>
      <c r="D28" s="42">
        <v>9</v>
      </c>
      <c r="E28" s="42">
        <v>7</v>
      </c>
      <c r="K28" s="42">
        <v>2</v>
      </c>
      <c r="N28" s="42">
        <v>2</v>
      </c>
      <c r="O28" s="42">
        <v>1</v>
      </c>
      <c r="P28" s="42">
        <v>1</v>
      </c>
      <c r="Q28" s="42">
        <v>4</v>
      </c>
      <c r="W28" s="42">
        <v>4</v>
      </c>
    </row>
    <row r="29" spans="1:25" ht="10.5">
      <c r="A29" s="42" t="s">
        <v>41</v>
      </c>
      <c r="B29" s="42" t="s">
        <v>37</v>
      </c>
      <c r="C29" s="42">
        <v>4</v>
      </c>
      <c r="D29" s="42">
        <v>18</v>
      </c>
      <c r="E29" s="42">
        <v>13</v>
      </c>
      <c r="K29" s="42">
        <v>1</v>
      </c>
      <c r="Q29" s="42">
        <v>1</v>
      </c>
      <c r="W29" s="42">
        <v>5</v>
      </c>
      <c r="Y29" s="42">
        <v>2</v>
      </c>
    </row>
    <row r="30" spans="1:25" ht="10.5">
      <c r="A30" s="42" t="s">
        <v>42</v>
      </c>
      <c r="B30" s="42" t="s">
        <v>18</v>
      </c>
      <c r="C30" s="42">
        <v>5</v>
      </c>
      <c r="D30" s="42">
        <v>11</v>
      </c>
      <c r="E30" s="42">
        <v>9</v>
      </c>
      <c r="H30" s="42">
        <v>1</v>
      </c>
      <c r="J30" s="42">
        <v>1</v>
      </c>
      <c r="N30" s="42">
        <v>9</v>
      </c>
      <c r="O30" s="42">
        <v>0</v>
      </c>
      <c r="P30" s="42">
        <v>9</v>
      </c>
      <c r="Q30" s="42">
        <v>4</v>
      </c>
      <c r="W30" s="42">
        <v>5</v>
      </c>
      <c r="Y30" s="42">
        <v>1</v>
      </c>
    </row>
    <row r="31" spans="1:23" ht="10.5">
      <c r="A31" s="42" t="s">
        <v>43</v>
      </c>
      <c r="B31" s="42" t="s">
        <v>5</v>
      </c>
      <c r="C31" s="42">
        <v>4</v>
      </c>
      <c r="D31" s="42">
        <v>6</v>
      </c>
      <c r="E31" s="42">
        <v>4</v>
      </c>
      <c r="K31" s="42">
        <v>2</v>
      </c>
      <c r="R31" s="42">
        <v>1</v>
      </c>
      <c r="U31" s="42">
        <v>1</v>
      </c>
      <c r="W31" s="42">
        <v>2</v>
      </c>
    </row>
    <row r="32" spans="1:23" ht="10.5">
      <c r="A32" s="42" t="s">
        <v>44</v>
      </c>
      <c r="B32" s="42" t="s">
        <v>27</v>
      </c>
      <c r="C32" s="42">
        <v>5</v>
      </c>
      <c r="D32" s="42">
        <v>15</v>
      </c>
      <c r="E32" s="42">
        <v>10</v>
      </c>
      <c r="G32" s="42">
        <v>1</v>
      </c>
      <c r="H32" s="42">
        <v>2</v>
      </c>
      <c r="K32" s="42">
        <v>2</v>
      </c>
      <c r="N32" s="42">
        <v>1</v>
      </c>
      <c r="O32" s="42">
        <v>1</v>
      </c>
      <c r="P32" s="42">
        <v>0</v>
      </c>
      <c r="Q32" s="42">
        <v>1</v>
      </c>
      <c r="W32" s="42">
        <v>3</v>
      </c>
    </row>
    <row r="33" spans="1:25" ht="10.5">
      <c r="A33" s="42" t="s">
        <v>45</v>
      </c>
      <c r="B33" s="42" t="s">
        <v>18</v>
      </c>
      <c r="C33" s="42">
        <v>2</v>
      </c>
      <c r="D33" s="42">
        <v>9</v>
      </c>
      <c r="E33" s="42">
        <v>7</v>
      </c>
      <c r="K33" s="42">
        <v>2</v>
      </c>
      <c r="M33" s="42">
        <v>2</v>
      </c>
      <c r="W33" s="42">
        <v>3</v>
      </c>
      <c r="Y33" s="42">
        <v>3</v>
      </c>
    </row>
    <row r="34" spans="1:25" ht="10.5">
      <c r="A34" s="42" t="s">
        <v>46</v>
      </c>
      <c r="B34" s="42" t="s">
        <v>18</v>
      </c>
      <c r="C34" s="42">
        <v>4</v>
      </c>
      <c r="D34" s="42">
        <v>17</v>
      </c>
      <c r="E34" s="42">
        <v>13</v>
      </c>
      <c r="K34" s="42">
        <v>2</v>
      </c>
      <c r="M34" s="42">
        <v>2</v>
      </c>
      <c r="W34" s="42">
        <v>3</v>
      </c>
      <c r="Y34" s="42">
        <v>2</v>
      </c>
    </row>
    <row r="35" spans="1:25" ht="10.5">
      <c r="A35" s="42" t="s">
        <v>47</v>
      </c>
      <c r="B35" s="42" t="s">
        <v>25</v>
      </c>
      <c r="C35" s="42">
        <v>3</v>
      </c>
      <c r="D35" s="42">
        <v>4</v>
      </c>
      <c r="E35" s="42">
        <v>1</v>
      </c>
      <c r="K35" s="42">
        <v>1</v>
      </c>
      <c r="M35" s="42">
        <v>1</v>
      </c>
      <c r="N35" s="42">
        <v>2</v>
      </c>
      <c r="O35" s="42">
        <v>0</v>
      </c>
      <c r="P35" s="42">
        <v>2</v>
      </c>
      <c r="Q35" s="42">
        <v>2</v>
      </c>
      <c r="W35" s="42">
        <v>24</v>
      </c>
      <c r="Y35" s="42">
        <v>11</v>
      </c>
    </row>
    <row r="36" spans="1:25" ht="10.5">
      <c r="A36" s="42" t="s">
        <v>48</v>
      </c>
      <c r="B36" s="42" t="s">
        <v>13</v>
      </c>
      <c r="C36" s="42">
        <v>3</v>
      </c>
      <c r="D36" s="42">
        <v>6</v>
      </c>
      <c r="E36" s="42">
        <v>5</v>
      </c>
      <c r="J36" s="42">
        <v>1</v>
      </c>
      <c r="Q36" s="42">
        <v>1</v>
      </c>
      <c r="W36" s="42">
        <v>4</v>
      </c>
      <c r="Y36" s="42">
        <v>3</v>
      </c>
    </row>
    <row r="37" spans="1:23" ht="10.5">
      <c r="A37" s="42" t="s">
        <v>49</v>
      </c>
      <c r="B37" s="42" t="s">
        <v>5</v>
      </c>
      <c r="C37" s="42">
        <v>5</v>
      </c>
      <c r="D37" s="42">
        <v>11</v>
      </c>
      <c r="E37" s="42">
        <v>10</v>
      </c>
      <c r="Q37" s="42">
        <v>1</v>
      </c>
      <c r="W37" s="42">
        <v>2</v>
      </c>
    </row>
    <row r="38" spans="1:23" ht="10.5">
      <c r="A38" s="42" t="s">
        <v>50</v>
      </c>
      <c r="B38" s="42" t="s">
        <v>5</v>
      </c>
      <c r="C38" s="42">
        <v>5</v>
      </c>
      <c r="D38" s="42">
        <v>10</v>
      </c>
      <c r="E38" s="42">
        <v>9</v>
      </c>
      <c r="N38" s="42">
        <v>1</v>
      </c>
      <c r="O38" s="42">
        <v>0</v>
      </c>
      <c r="P38" s="42">
        <v>1</v>
      </c>
      <c r="Q38" s="42">
        <v>1</v>
      </c>
      <c r="W38" s="42">
        <v>2</v>
      </c>
    </row>
    <row r="39" spans="1:21" ht="10.5">
      <c r="A39" s="42" t="s">
        <v>51</v>
      </c>
      <c r="B39" s="42" t="s">
        <v>52</v>
      </c>
      <c r="C39" s="42">
        <v>2</v>
      </c>
      <c r="D39" s="42">
        <v>3</v>
      </c>
      <c r="E39" s="42">
        <v>1</v>
      </c>
      <c r="K39" s="42">
        <v>2</v>
      </c>
      <c r="Q39" s="42">
        <v>1</v>
      </c>
      <c r="R39" s="42">
        <v>1</v>
      </c>
      <c r="U39" s="42">
        <v>1</v>
      </c>
    </row>
    <row r="40" spans="1:25" ht="10.5">
      <c r="A40" s="42" t="s">
        <v>53</v>
      </c>
      <c r="B40" s="42" t="s">
        <v>54</v>
      </c>
      <c r="C40" s="42">
        <v>1</v>
      </c>
      <c r="D40" s="42">
        <v>1</v>
      </c>
      <c r="E40" s="42">
        <v>1</v>
      </c>
      <c r="V40" s="42">
        <v>4</v>
      </c>
      <c r="W40" s="42">
        <v>11</v>
      </c>
      <c r="X40" s="42">
        <v>18</v>
      </c>
      <c r="Y40" s="42">
        <v>33</v>
      </c>
    </row>
    <row r="41" spans="1:23" ht="10.5">
      <c r="A41" s="42" t="s">
        <v>55</v>
      </c>
      <c r="B41" s="42" t="s">
        <v>37</v>
      </c>
      <c r="C41" s="42">
        <v>5</v>
      </c>
      <c r="D41" s="42">
        <v>15</v>
      </c>
      <c r="E41" s="42">
        <v>15</v>
      </c>
      <c r="N41" s="42">
        <v>1</v>
      </c>
      <c r="O41" s="42">
        <v>0</v>
      </c>
      <c r="P41" s="42">
        <v>1</v>
      </c>
      <c r="W41" s="42">
        <v>5</v>
      </c>
    </row>
    <row r="42" spans="1:23" ht="10.5">
      <c r="A42" s="42" t="s">
        <v>56</v>
      </c>
      <c r="B42" s="42" t="s">
        <v>1</v>
      </c>
      <c r="C42" s="42">
        <v>5</v>
      </c>
      <c r="D42" s="42">
        <v>17</v>
      </c>
      <c r="E42" s="42">
        <v>12</v>
      </c>
      <c r="N42" s="42">
        <v>2</v>
      </c>
      <c r="O42" s="42">
        <v>1</v>
      </c>
      <c r="P42" s="42">
        <v>1</v>
      </c>
      <c r="R42" s="42">
        <v>1</v>
      </c>
      <c r="U42" s="42">
        <v>1</v>
      </c>
      <c r="W42" s="42">
        <v>4</v>
      </c>
    </row>
    <row r="43" spans="1:23" ht="10.5">
      <c r="A43" s="42" t="s">
        <v>57</v>
      </c>
      <c r="B43" s="42" t="s">
        <v>5</v>
      </c>
      <c r="C43" s="42">
        <v>5</v>
      </c>
      <c r="D43" s="42">
        <v>10</v>
      </c>
      <c r="E43" s="42">
        <v>9</v>
      </c>
      <c r="G43" s="42">
        <v>1</v>
      </c>
      <c r="N43" s="42">
        <v>1</v>
      </c>
      <c r="O43" s="42">
        <v>0</v>
      </c>
      <c r="P43" s="42">
        <v>1</v>
      </c>
      <c r="Q43" s="42">
        <v>1</v>
      </c>
      <c r="W43" s="42">
        <v>2</v>
      </c>
    </row>
    <row r="44" spans="1:25" ht="10.5">
      <c r="A44" s="42" t="s">
        <v>58</v>
      </c>
      <c r="B44" s="42" t="s">
        <v>3</v>
      </c>
      <c r="C44" s="42">
        <v>5</v>
      </c>
      <c r="D44" s="42">
        <v>10</v>
      </c>
      <c r="E44" s="42">
        <v>9</v>
      </c>
      <c r="K44" s="42">
        <v>1</v>
      </c>
      <c r="M44" s="42">
        <v>1</v>
      </c>
      <c r="N44" s="42">
        <v>5</v>
      </c>
      <c r="O44" s="42">
        <v>0</v>
      </c>
      <c r="P44" s="42">
        <v>5</v>
      </c>
      <c r="Q44" s="42">
        <v>1</v>
      </c>
      <c r="W44" s="42">
        <v>8</v>
      </c>
      <c r="Y44" s="42">
        <v>1</v>
      </c>
    </row>
    <row r="45" spans="1:25" ht="10.5">
      <c r="A45" s="42" t="s">
        <v>59</v>
      </c>
      <c r="B45" s="42" t="s">
        <v>37</v>
      </c>
      <c r="C45" s="42">
        <v>5</v>
      </c>
      <c r="D45" s="42">
        <v>20</v>
      </c>
      <c r="E45" s="42">
        <v>18</v>
      </c>
      <c r="K45" s="42">
        <v>1</v>
      </c>
      <c r="W45" s="42">
        <v>5</v>
      </c>
      <c r="Y45" s="42">
        <v>2</v>
      </c>
    </row>
    <row r="46" spans="1:23" ht="10.5">
      <c r="A46" s="42" t="s">
        <v>60</v>
      </c>
      <c r="B46" s="42" t="s">
        <v>5</v>
      </c>
      <c r="C46" s="42">
        <v>5</v>
      </c>
      <c r="D46" s="42">
        <v>9</v>
      </c>
      <c r="E46" s="42">
        <v>9</v>
      </c>
      <c r="K46" s="42">
        <v>3</v>
      </c>
      <c r="N46" s="42">
        <v>2</v>
      </c>
      <c r="O46" s="42">
        <v>1</v>
      </c>
      <c r="P46" s="42">
        <v>1</v>
      </c>
      <c r="Q46" s="42">
        <v>1</v>
      </c>
      <c r="W46" s="42">
        <v>2</v>
      </c>
    </row>
    <row r="47" spans="1:16" ht="10.5">
      <c r="A47" s="42" t="s">
        <v>61</v>
      </c>
      <c r="B47" s="42" t="s">
        <v>37</v>
      </c>
      <c r="C47" s="42">
        <v>1</v>
      </c>
      <c r="D47" s="42">
        <v>2</v>
      </c>
      <c r="E47" s="42">
        <v>1</v>
      </c>
      <c r="K47" s="42">
        <v>1</v>
      </c>
      <c r="M47" s="42">
        <v>1</v>
      </c>
      <c r="N47" s="42">
        <v>1</v>
      </c>
      <c r="O47" s="42">
        <v>0</v>
      </c>
      <c r="P47" s="42">
        <v>1</v>
      </c>
    </row>
    <row r="48" spans="1:17" ht="10.5">
      <c r="A48" s="42" t="s">
        <v>62</v>
      </c>
      <c r="B48" s="42" t="s">
        <v>1</v>
      </c>
      <c r="C48" s="42">
        <v>3</v>
      </c>
      <c r="D48" s="42">
        <v>6</v>
      </c>
      <c r="E48" s="42">
        <v>3</v>
      </c>
      <c r="G48" s="42">
        <v>1</v>
      </c>
      <c r="K48" s="42">
        <v>1</v>
      </c>
      <c r="N48" s="42">
        <v>2</v>
      </c>
      <c r="O48" s="42">
        <v>0</v>
      </c>
      <c r="P48" s="42">
        <v>2</v>
      </c>
      <c r="Q48" s="42">
        <v>1</v>
      </c>
    </row>
    <row r="49" spans="1:25" ht="10.5">
      <c r="A49" s="42" t="s">
        <v>63</v>
      </c>
      <c r="B49" s="42" t="s">
        <v>3</v>
      </c>
      <c r="C49" s="42">
        <v>5</v>
      </c>
      <c r="D49" s="42">
        <v>10</v>
      </c>
      <c r="E49" s="42">
        <v>9</v>
      </c>
      <c r="F49" s="42">
        <v>1</v>
      </c>
      <c r="N49" s="42">
        <v>14</v>
      </c>
      <c r="O49" s="42">
        <v>0</v>
      </c>
      <c r="P49" s="42">
        <v>14</v>
      </c>
      <c r="Q49" s="42">
        <v>1</v>
      </c>
      <c r="W49" s="42">
        <v>8</v>
      </c>
      <c r="Y49" s="42">
        <v>1</v>
      </c>
    </row>
    <row r="50" spans="1:23" ht="10.5">
      <c r="A50" s="42" t="s">
        <v>64</v>
      </c>
      <c r="B50" s="42" t="s">
        <v>20</v>
      </c>
      <c r="C50" s="42">
        <v>4</v>
      </c>
      <c r="D50" s="42">
        <v>4</v>
      </c>
      <c r="E50" s="42">
        <v>2</v>
      </c>
      <c r="H50" s="42">
        <v>1</v>
      </c>
      <c r="K50" s="42">
        <v>1</v>
      </c>
      <c r="Q50" s="42">
        <v>3</v>
      </c>
      <c r="W50" s="42">
        <v>5</v>
      </c>
    </row>
    <row r="51" spans="1:23" ht="10.5">
      <c r="A51" s="42" t="s">
        <v>65</v>
      </c>
      <c r="B51" s="42" t="s">
        <v>1</v>
      </c>
      <c r="C51" s="42">
        <v>3</v>
      </c>
      <c r="D51" s="42">
        <v>5</v>
      </c>
      <c r="E51" s="42">
        <v>3</v>
      </c>
      <c r="K51" s="42">
        <v>1</v>
      </c>
      <c r="W51" s="42">
        <v>2</v>
      </c>
    </row>
    <row r="52" spans="1:25" ht="10.5">
      <c r="A52" s="42" t="s">
        <v>66</v>
      </c>
      <c r="B52" s="42" t="s">
        <v>18</v>
      </c>
      <c r="C52" s="42">
        <v>2</v>
      </c>
      <c r="D52" s="42">
        <v>2</v>
      </c>
      <c r="E52" s="42">
        <v>1</v>
      </c>
      <c r="W52" s="42">
        <v>1</v>
      </c>
      <c r="Y52" s="42">
        <v>1</v>
      </c>
    </row>
    <row r="53" spans="1:25" ht="10.5">
      <c r="A53" s="42" t="s">
        <v>67</v>
      </c>
      <c r="B53" s="42" t="s">
        <v>13</v>
      </c>
      <c r="C53" s="42">
        <v>4</v>
      </c>
      <c r="D53" s="42">
        <v>9</v>
      </c>
      <c r="E53" s="42">
        <v>9</v>
      </c>
      <c r="N53" s="42">
        <v>2</v>
      </c>
      <c r="O53" s="42">
        <v>0</v>
      </c>
      <c r="P53" s="42">
        <v>2</v>
      </c>
      <c r="Q53" s="42">
        <v>1</v>
      </c>
      <c r="W53" s="42">
        <v>5</v>
      </c>
      <c r="Y53" s="42">
        <v>3</v>
      </c>
    </row>
    <row r="54" spans="1:25" ht="10.5">
      <c r="A54" s="42" t="s">
        <v>68</v>
      </c>
      <c r="B54" s="42" t="s">
        <v>27</v>
      </c>
      <c r="C54" s="42">
        <v>5</v>
      </c>
      <c r="D54" s="42">
        <v>18</v>
      </c>
      <c r="E54" s="42">
        <v>17</v>
      </c>
      <c r="K54" s="42">
        <v>1</v>
      </c>
      <c r="N54" s="42">
        <v>2</v>
      </c>
      <c r="O54" s="42">
        <v>0</v>
      </c>
      <c r="P54" s="42">
        <v>2</v>
      </c>
      <c r="Q54" s="42">
        <v>3</v>
      </c>
      <c r="W54" s="42">
        <v>6</v>
      </c>
      <c r="Y54" s="42">
        <v>1</v>
      </c>
    </row>
    <row r="55" spans="1:25" ht="10.5">
      <c r="A55" s="42" t="s">
        <v>69</v>
      </c>
      <c r="B55" s="42" t="s">
        <v>30</v>
      </c>
      <c r="C55" s="42">
        <v>5</v>
      </c>
      <c r="D55" s="42">
        <v>9</v>
      </c>
      <c r="E55" s="42">
        <v>7</v>
      </c>
      <c r="K55" s="42">
        <v>1</v>
      </c>
      <c r="M55" s="42">
        <v>1</v>
      </c>
      <c r="N55" s="42">
        <v>1</v>
      </c>
      <c r="O55" s="42">
        <v>0</v>
      </c>
      <c r="P55" s="42">
        <v>1</v>
      </c>
      <c r="Q55" s="42">
        <v>3</v>
      </c>
      <c r="V55" s="42">
        <v>21</v>
      </c>
      <c r="W55" s="42">
        <v>66</v>
      </c>
      <c r="X55" s="42">
        <v>95</v>
      </c>
      <c r="Y55" s="42">
        <v>125</v>
      </c>
    </row>
    <row r="56" spans="1:23" ht="10.5">
      <c r="A56" s="42" t="s">
        <v>70</v>
      </c>
      <c r="B56" s="42" t="s">
        <v>71</v>
      </c>
      <c r="C56" s="42">
        <v>3</v>
      </c>
      <c r="D56" s="42">
        <v>7</v>
      </c>
      <c r="E56" s="42">
        <v>5</v>
      </c>
      <c r="K56" s="42">
        <v>1</v>
      </c>
      <c r="Q56" s="42">
        <v>1</v>
      </c>
      <c r="W56" s="42">
        <v>2</v>
      </c>
    </row>
    <row r="57" spans="1:17" ht="10.5">
      <c r="A57" s="42" t="s">
        <v>72</v>
      </c>
      <c r="B57" s="42" t="s">
        <v>52</v>
      </c>
      <c r="C57" s="42">
        <v>5</v>
      </c>
      <c r="D57" s="42">
        <v>11</v>
      </c>
      <c r="E57" s="42">
        <v>10</v>
      </c>
      <c r="K57" s="42">
        <v>1</v>
      </c>
      <c r="Q57" s="42">
        <v>1</v>
      </c>
    </row>
    <row r="58" spans="1:25" ht="10.5">
      <c r="A58" s="42" t="s">
        <v>73</v>
      </c>
      <c r="B58" s="42" t="s">
        <v>18</v>
      </c>
      <c r="C58" s="42">
        <v>1</v>
      </c>
      <c r="D58" s="42">
        <v>3</v>
      </c>
      <c r="E58" s="42">
        <v>2</v>
      </c>
      <c r="W58" s="42">
        <v>2</v>
      </c>
      <c r="Y58" s="42">
        <v>1</v>
      </c>
    </row>
    <row r="59" spans="1:5" ht="10.5">
      <c r="A59" s="42" t="s">
        <v>74</v>
      </c>
      <c r="B59" s="42" t="s">
        <v>1</v>
      </c>
      <c r="C59" s="42">
        <v>1</v>
      </c>
      <c r="D59" s="42">
        <v>3</v>
      </c>
      <c r="E59" s="42">
        <v>3</v>
      </c>
    </row>
    <row r="60" spans="1:5" ht="10.5">
      <c r="A60" s="42" t="s">
        <v>75</v>
      </c>
      <c r="B60" s="42" t="s">
        <v>30</v>
      </c>
      <c r="C60" s="42">
        <v>1</v>
      </c>
      <c r="D60" s="42">
        <v>2</v>
      </c>
      <c r="E60" s="42">
        <v>2</v>
      </c>
    </row>
    <row r="61" spans="1:23" ht="10.5">
      <c r="A61" s="42" t="s">
        <v>76</v>
      </c>
      <c r="B61" s="42" t="s">
        <v>5</v>
      </c>
      <c r="C61" s="42">
        <v>2</v>
      </c>
      <c r="D61" s="42">
        <v>3</v>
      </c>
      <c r="E61" s="42">
        <v>3</v>
      </c>
      <c r="W61" s="42">
        <v>1</v>
      </c>
    </row>
    <row r="62" spans="1:4" ht="10.5">
      <c r="A62" s="42" t="s">
        <v>77</v>
      </c>
      <c r="B62" s="42" t="s">
        <v>7</v>
      </c>
      <c r="C62" s="42">
        <v>4</v>
      </c>
      <c r="D62" s="42">
        <v>4</v>
      </c>
    </row>
    <row r="63" spans="1:23" ht="10.5">
      <c r="A63" s="42" t="s">
        <v>78</v>
      </c>
      <c r="B63" s="42" t="s">
        <v>37</v>
      </c>
      <c r="C63" s="42">
        <v>2</v>
      </c>
      <c r="D63" s="42">
        <v>5</v>
      </c>
      <c r="E63" s="42">
        <v>5</v>
      </c>
      <c r="W63" s="42">
        <v>1</v>
      </c>
    </row>
    <row r="64" spans="1:25" ht="10.5">
      <c r="A64" s="42" t="s">
        <v>79</v>
      </c>
      <c r="B64" s="42" t="s">
        <v>27</v>
      </c>
      <c r="C64" s="42">
        <v>4</v>
      </c>
      <c r="D64" s="42">
        <v>14</v>
      </c>
      <c r="E64" s="42">
        <v>13</v>
      </c>
      <c r="K64" s="42">
        <v>1</v>
      </c>
      <c r="N64" s="42">
        <v>2</v>
      </c>
      <c r="O64" s="42">
        <v>0</v>
      </c>
      <c r="P64" s="42">
        <v>2</v>
      </c>
      <c r="Q64" s="42">
        <v>3</v>
      </c>
      <c r="W64" s="42">
        <v>6</v>
      </c>
      <c r="Y64" s="42">
        <v>1</v>
      </c>
    </row>
    <row r="65" spans="1:23" ht="10.5">
      <c r="A65" s="42" t="s">
        <v>80</v>
      </c>
      <c r="B65" s="42" t="s">
        <v>27</v>
      </c>
      <c r="C65" s="42">
        <v>4</v>
      </c>
      <c r="D65" s="42">
        <v>16</v>
      </c>
      <c r="E65" s="42">
        <v>14</v>
      </c>
      <c r="G65" s="42">
        <v>1</v>
      </c>
      <c r="H65" s="42">
        <v>1</v>
      </c>
      <c r="W65" s="42">
        <v>3</v>
      </c>
    </row>
    <row r="66" spans="1:23" ht="10.5">
      <c r="A66" s="42" t="s">
        <v>81</v>
      </c>
      <c r="B66" s="42" t="s">
        <v>52</v>
      </c>
      <c r="C66" s="42">
        <v>1</v>
      </c>
      <c r="D66" s="42">
        <v>2</v>
      </c>
      <c r="E66" s="42">
        <v>2</v>
      </c>
      <c r="R66" s="42">
        <v>1</v>
      </c>
      <c r="U66" s="42">
        <v>1</v>
      </c>
      <c r="W66" s="42">
        <v>1</v>
      </c>
    </row>
    <row r="67" spans="1:23" ht="10.5">
      <c r="A67" s="42" t="s">
        <v>82</v>
      </c>
      <c r="B67" s="42" t="s">
        <v>1</v>
      </c>
      <c r="C67" s="42">
        <v>4</v>
      </c>
      <c r="D67" s="42">
        <v>14</v>
      </c>
      <c r="E67" s="42">
        <v>12</v>
      </c>
      <c r="K67" s="42">
        <v>1</v>
      </c>
      <c r="Q67" s="42">
        <v>1</v>
      </c>
      <c r="W67" s="42">
        <v>2</v>
      </c>
    </row>
    <row r="68" spans="1:25" ht="10.5">
      <c r="A68" s="42" t="s">
        <v>83</v>
      </c>
      <c r="B68" s="42" t="s">
        <v>27</v>
      </c>
      <c r="C68" s="42">
        <v>5</v>
      </c>
      <c r="D68" s="42">
        <v>18</v>
      </c>
      <c r="E68" s="42">
        <v>16</v>
      </c>
      <c r="H68" s="42">
        <v>2</v>
      </c>
      <c r="N68" s="42">
        <v>4</v>
      </c>
      <c r="O68" s="42">
        <v>3</v>
      </c>
      <c r="P68" s="42">
        <v>1</v>
      </c>
      <c r="Q68" s="42">
        <v>2</v>
      </c>
      <c r="R68" s="42">
        <v>1</v>
      </c>
      <c r="T68" s="42">
        <v>1</v>
      </c>
      <c r="W68" s="42">
        <v>66</v>
      </c>
      <c r="Y68" s="42">
        <v>1</v>
      </c>
    </row>
    <row r="69" spans="1:25" ht="10.5">
      <c r="A69" s="42" t="s">
        <v>84</v>
      </c>
      <c r="B69" s="42" t="s">
        <v>25</v>
      </c>
      <c r="C69" s="42">
        <v>4</v>
      </c>
      <c r="D69" s="42">
        <v>5</v>
      </c>
      <c r="E69" s="42">
        <v>5</v>
      </c>
      <c r="Q69" s="42">
        <v>2</v>
      </c>
      <c r="V69" s="42">
        <v>31</v>
      </c>
      <c r="W69" s="42">
        <v>34</v>
      </c>
      <c r="X69" s="42">
        <v>73</v>
      </c>
      <c r="Y69" s="42">
        <v>105</v>
      </c>
    </row>
    <row r="70" spans="1:17" ht="10.5">
      <c r="A70" s="42" t="s">
        <v>85</v>
      </c>
      <c r="B70" s="42" t="s">
        <v>1</v>
      </c>
      <c r="C70" s="42">
        <v>3</v>
      </c>
      <c r="D70" s="42">
        <v>7</v>
      </c>
      <c r="E70" s="42">
        <v>6</v>
      </c>
      <c r="K70" s="42">
        <v>1</v>
      </c>
      <c r="N70" s="42">
        <v>4</v>
      </c>
      <c r="O70" s="42">
        <v>0</v>
      </c>
      <c r="P70" s="42">
        <v>4</v>
      </c>
      <c r="Q70" s="42">
        <v>1</v>
      </c>
    </row>
    <row r="71" spans="1:23" ht="10.5">
      <c r="A71" s="42" t="s">
        <v>86</v>
      </c>
      <c r="B71" s="42" t="s">
        <v>37</v>
      </c>
      <c r="C71" s="42">
        <v>2</v>
      </c>
      <c r="D71" s="42">
        <v>3</v>
      </c>
      <c r="E71" s="42">
        <v>3</v>
      </c>
      <c r="W71" s="42">
        <v>1</v>
      </c>
    </row>
    <row r="72" spans="1:23" ht="10.5">
      <c r="A72" s="42" t="s">
        <v>87</v>
      </c>
      <c r="B72" s="42" t="s">
        <v>88</v>
      </c>
      <c r="C72" s="42">
        <v>5</v>
      </c>
      <c r="D72" s="42">
        <v>10</v>
      </c>
      <c r="E72" s="42">
        <v>7</v>
      </c>
      <c r="K72" s="42">
        <v>3</v>
      </c>
      <c r="Q72" s="42">
        <v>2</v>
      </c>
      <c r="W72" s="42">
        <v>2</v>
      </c>
    </row>
    <row r="73" spans="1:23" ht="10.5">
      <c r="A73" s="42" t="s">
        <v>89</v>
      </c>
      <c r="B73" s="42" t="s">
        <v>71</v>
      </c>
      <c r="C73" s="42">
        <v>3</v>
      </c>
      <c r="D73" s="42">
        <v>5</v>
      </c>
      <c r="E73" s="42">
        <v>2</v>
      </c>
      <c r="H73" s="42">
        <v>1</v>
      </c>
      <c r="J73" s="42">
        <v>1</v>
      </c>
      <c r="K73" s="42">
        <v>1</v>
      </c>
      <c r="N73" s="42">
        <v>1</v>
      </c>
      <c r="O73" s="42">
        <v>1</v>
      </c>
      <c r="P73" s="42">
        <v>0</v>
      </c>
      <c r="W73" s="42">
        <v>3</v>
      </c>
    </row>
    <row r="74" spans="1:23" ht="10.5">
      <c r="A74" s="42" t="s">
        <v>90</v>
      </c>
      <c r="B74" s="42" t="s">
        <v>88</v>
      </c>
      <c r="C74" s="42">
        <v>5</v>
      </c>
      <c r="D74" s="42">
        <v>11</v>
      </c>
      <c r="E74" s="42">
        <v>7</v>
      </c>
      <c r="G74" s="42">
        <v>2</v>
      </c>
      <c r="H74" s="42">
        <v>2</v>
      </c>
      <c r="N74" s="42">
        <v>1</v>
      </c>
      <c r="O74" s="42">
        <v>0</v>
      </c>
      <c r="P74" s="42">
        <v>1</v>
      </c>
      <c r="R74" s="42">
        <v>2</v>
      </c>
      <c r="T74" s="42">
        <v>1</v>
      </c>
      <c r="U74" s="42">
        <v>1</v>
      </c>
      <c r="W74" s="42">
        <v>2</v>
      </c>
    </row>
    <row r="75" spans="1:25" ht="10.5">
      <c r="A75" s="42" t="s">
        <v>91</v>
      </c>
      <c r="B75" s="42" t="s">
        <v>25</v>
      </c>
      <c r="C75" s="42">
        <v>5</v>
      </c>
      <c r="D75" s="42">
        <v>7</v>
      </c>
      <c r="E75" s="42">
        <v>6</v>
      </c>
      <c r="K75" s="42">
        <v>1</v>
      </c>
      <c r="Q75" s="42">
        <v>1</v>
      </c>
      <c r="V75" s="42">
        <v>15</v>
      </c>
      <c r="W75" s="42">
        <v>54</v>
      </c>
      <c r="X75" s="42">
        <v>58</v>
      </c>
      <c r="Y75" s="42">
        <v>78</v>
      </c>
    </row>
    <row r="76" spans="1:13" ht="10.5">
      <c r="A76" s="42" t="s">
        <v>92</v>
      </c>
      <c r="B76" s="42" t="s">
        <v>18</v>
      </c>
      <c r="C76" s="42">
        <v>1</v>
      </c>
      <c r="D76" s="42">
        <v>4</v>
      </c>
      <c r="E76" s="42">
        <v>3</v>
      </c>
      <c r="L76" s="42">
        <v>1</v>
      </c>
      <c r="M76" s="42">
        <v>1</v>
      </c>
    </row>
    <row r="77" spans="1:23" ht="10.5">
      <c r="A77" s="42" t="s">
        <v>93</v>
      </c>
      <c r="B77" s="42" t="s">
        <v>1</v>
      </c>
      <c r="C77" s="42">
        <v>5</v>
      </c>
      <c r="D77" s="42">
        <v>18</v>
      </c>
      <c r="E77" s="42">
        <v>14</v>
      </c>
      <c r="Q77" s="42">
        <v>2</v>
      </c>
      <c r="W77" s="42">
        <v>2</v>
      </c>
    </row>
    <row r="78" spans="1:23" ht="10.5">
      <c r="A78" s="42" t="s">
        <v>94</v>
      </c>
      <c r="B78" s="42" t="s">
        <v>5</v>
      </c>
      <c r="C78" s="42">
        <v>4</v>
      </c>
      <c r="D78" s="42">
        <v>7</v>
      </c>
      <c r="E78" s="42">
        <v>4</v>
      </c>
      <c r="K78" s="42">
        <v>3</v>
      </c>
      <c r="W78" s="42">
        <v>2</v>
      </c>
    </row>
    <row r="79" spans="1:23" ht="10.5">
      <c r="A79" s="42" t="s">
        <v>95</v>
      </c>
      <c r="B79" s="42" t="s">
        <v>18</v>
      </c>
      <c r="C79" s="42">
        <v>4</v>
      </c>
      <c r="D79" s="42">
        <v>9</v>
      </c>
      <c r="E79" s="42">
        <v>9</v>
      </c>
      <c r="H79" s="42">
        <v>1</v>
      </c>
      <c r="N79" s="42">
        <v>2</v>
      </c>
      <c r="O79" s="42">
        <v>0</v>
      </c>
      <c r="P79" s="42">
        <v>2</v>
      </c>
      <c r="W79" s="42">
        <v>3</v>
      </c>
    </row>
    <row r="80" spans="1:25" ht="10.5">
      <c r="A80" s="42" t="s">
        <v>96</v>
      </c>
      <c r="B80" s="42" t="s">
        <v>30</v>
      </c>
      <c r="C80" s="42">
        <v>4</v>
      </c>
      <c r="D80" s="42">
        <v>8</v>
      </c>
      <c r="E80" s="42">
        <v>5</v>
      </c>
      <c r="K80" s="42">
        <v>3</v>
      </c>
      <c r="M80" s="42">
        <v>2</v>
      </c>
      <c r="N80" s="42">
        <v>2</v>
      </c>
      <c r="O80" s="42">
        <v>0</v>
      </c>
      <c r="P80" s="42">
        <v>2</v>
      </c>
      <c r="Q80" s="42">
        <v>1</v>
      </c>
      <c r="W80" s="42">
        <v>31</v>
      </c>
      <c r="X80" s="42">
        <v>21</v>
      </c>
      <c r="Y80" s="42">
        <v>26</v>
      </c>
    </row>
    <row r="81" spans="1:25" ht="10.5">
      <c r="A81" s="42" t="s">
        <v>97</v>
      </c>
      <c r="B81" s="42" t="s">
        <v>98</v>
      </c>
      <c r="C81" s="42">
        <v>4</v>
      </c>
      <c r="D81" s="42">
        <v>5</v>
      </c>
      <c r="E81" s="42">
        <v>3</v>
      </c>
      <c r="H81" s="42">
        <v>1</v>
      </c>
      <c r="K81" s="42">
        <v>1</v>
      </c>
      <c r="M81" s="42">
        <v>1</v>
      </c>
      <c r="Q81" s="42">
        <v>3</v>
      </c>
      <c r="V81" s="42">
        <v>7</v>
      </c>
      <c r="W81" s="42">
        <v>44</v>
      </c>
      <c r="X81" s="42">
        <v>122</v>
      </c>
      <c r="Y81" s="42">
        <v>133</v>
      </c>
    </row>
    <row r="82" spans="1:25" ht="10.5">
      <c r="A82" s="42" t="s">
        <v>99</v>
      </c>
      <c r="B82" s="42" t="s">
        <v>3</v>
      </c>
      <c r="C82" s="42">
        <v>4</v>
      </c>
      <c r="D82" s="42">
        <v>11</v>
      </c>
      <c r="E82" s="42">
        <v>6</v>
      </c>
      <c r="K82" s="42">
        <v>1</v>
      </c>
      <c r="M82" s="42">
        <v>1</v>
      </c>
      <c r="N82" s="42">
        <v>3</v>
      </c>
      <c r="O82" s="42">
        <v>0</v>
      </c>
      <c r="P82" s="42">
        <v>3</v>
      </c>
      <c r="Q82" s="42">
        <v>2</v>
      </c>
      <c r="W82" s="42">
        <v>6</v>
      </c>
      <c r="Y82" s="42">
        <v>1</v>
      </c>
    </row>
    <row r="83" spans="1:25" ht="10.5">
      <c r="A83" s="42" t="s">
        <v>100</v>
      </c>
      <c r="B83" s="42" t="s">
        <v>13</v>
      </c>
      <c r="C83" s="42">
        <v>5</v>
      </c>
      <c r="D83" s="42">
        <v>12</v>
      </c>
      <c r="E83" s="42">
        <v>9</v>
      </c>
      <c r="K83" s="42">
        <v>3</v>
      </c>
      <c r="M83" s="42">
        <v>2</v>
      </c>
      <c r="N83" s="42">
        <v>2</v>
      </c>
      <c r="O83" s="42">
        <v>0</v>
      </c>
      <c r="P83" s="42">
        <v>2</v>
      </c>
      <c r="W83" s="42">
        <v>8</v>
      </c>
      <c r="Y83" s="42">
        <v>2</v>
      </c>
    </row>
    <row r="84" spans="1:25" ht="10.5">
      <c r="A84" s="42" t="s">
        <v>101</v>
      </c>
      <c r="B84" s="42" t="s">
        <v>3</v>
      </c>
      <c r="C84" s="42">
        <v>5</v>
      </c>
      <c r="D84" s="42">
        <v>11</v>
      </c>
      <c r="E84" s="42">
        <v>8</v>
      </c>
      <c r="F84" s="42">
        <v>1</v>
      </c>
      <c r="G84" s="42">
        <v>1</v>
      </c>
      <c r="W84" s="42">
        <v>6</v>
      </c>
      <c r="Y84" s="42">
        <v>2</v>
      </c>
    </row>
    <row r="85" spans="1:25" ht="10.5">
      <c r="A85" s="42" t="s">
        <v>102</v>
      </c>
      <c r="B85" s="42" t="s">
        <v>25</v>
      </c>
      <c r="C85" s="42">
        <v>3</v>
      </c>
      <c r="D85" s="42">
        <v>5</v>
      </c>
      <c r="E85" s="42">
        <v>4</v>
      </c>
      <c r="K85" s="42">
        <v>1</v>
      </c>
      <c r="M85" s="42">
        <v>1</v>
      </c>
      <c r="N85" s="42">
        <v>4</v>
      </c>
      <c r="O85" s="42">
        <v>0</v>
      </c>
      <c r="P85" s="42">
        <v>4</v>
      </c>
      <c r="Q85" s="42">
        <v>3</v>
      </c>
      <c r="R85" s="42">
        <v>1</v>
      </c>
      <c r="S85" s="42">
        <v>1</v>
      </c>
      <c r="V85" s="42">
        <v>1</v>
      </c>
      <c r="W85" s="42">
        <v>48</v>
      </c>
      <c r="X85" s="42">
        <v>10</v>
      </c>
      <c r="Y85" s="42">
        <v>16</v>
      </c>
    </row>
    <row r="86" spans="1:25" ht="10.5">
      <c r="A86" s="42" t="s">
        <v>103</v>
      </c>
      <c r="B86" s="42" t="s">
        <v>104</v>
      </c>
      <c r="C86" s="42">
        <v>4</v>
      </c>
      <c r="D86" s="42">
        <v>7</v>
      </c>
      <c r="E86" s="42">
        <v>4</v>
      </c>
      <c r="K86" s="42">
        <v>3</v>
      </c>
      <c r="M86" s="42">
        <v>2</v>
      </c>
      <c r="N86" s="42">
        <v>2</v>
      </c>
      <c r="O86" s="42">
        <v>0</v>
      </c>
      <c r="P86" s="42">
        <v>2</v>
      </c>
      <c r="Q86" s="42">
        <v>1</v>
      </c>
      <c r="V86" s="42">
        <v>14</v>
      </c>
      <c r="W86" s="42">
        <v>69</v>
      </c>
      <c r="X86" s="42">
        <v>59</v>
      </c>
      <c r="Y86" s="42">
        <v>80</v>
      </c>
    </row>
    <row r="87" spans="1:25" ht="10.5">
      <c r="A87" s="42" t="s">
        <v>105</v>
      </c>
      <c r="B87" s="42" t="s">
        <v>98</v>
      </c>
      <c r="C87" s="42">
        <v>3</v>
      </c>
      <c r="D87" s="42">
        <v>3</v>
      </c>
      <c r="E87" s="42">
        <v>2</v>
      </c>
      <c r="K87" s="42">
        <v>1</v>
      </c>
      <c r="M87" s="42">
        <v>1</v>
      </c>
      <c r="Q87" s="42">
        <v>1</v>
      </c>
      <c r="V87" s="42">
        <v>1</v>
      </c>
      <c r="W87" s="42">
        <v>47</v>
      </c>
      <c r="X87" s="42">
        <v>60</v>
      </c>
      <c r="Y87" s="42">
        <v>39</v>
      </c>
    </row>
    <row r="88" spans="1:17" ht="10.5">
      <c r="A88" s="42" t="s">
        <v>106</v>
      </c>
      <c r="B88" s="42" t="s">
        <v>1</v>
      </c>
      <c r="C88" s="42">
        <v>2</v>
      </c>
      <c r="D88" s="42">
        <v>4</v>
      </c>
      <c r="E88" s="42">
        <v>3</v>
      </c>
      <c r="K88" s="42">
        <v>1</v>
      </c>
      <c r="Q88" s="42">
        <v>1</v>
      </c>
    </row>
    <row r="89" spans="1:23" ht="10.5">
      <c r="A89" s="42" t="s">
        <v>107</v>
      </c>
      <c r="B89" s="42" t="s">
        <v>13</v>
      </c>
      <c r="C89" s="42">
        <v>1</v>
      </c>
      <c r="D89" s="42">
        <v>4</v>
      </c>
      <c r="E89" s="42">
        <v>4</v>
      </c>
      <c r="N89" s="42">
        <v>1</v>
      </c>
      <c r="O89" s="42">
        <v>0</v>
      </c>
      <c r="P89" s="42">
        <v>1</v>
      </c>
      <c r="W89" s="42">
        <v>1</v>
      </c>
    </row>
    <row r="90" spans="1:25" ht="10.5">
      <c r="A90" s="42" t="s">
        <v>108</v>
      </c>
      <c r="B90" s="42" t="s">
        <v>7</v>
      </c>
      <c r="C90" s="42">
        <v>5</v>
      </c>
      <c r="D90" s="42">
        <v>13</v>
      </c>
      <c r="E90" s="42">
        <v>8</v>
      </c>
      <c r="N90" s="42">
        <v>2</v>
      </c>
      <c r="O90" s="42">
        <v>0</v>
      </c>
      <c r="P90" s="42">
        <v>2</v>
      </c>
      <c r="V90" s="42">
        <v>37</v>
      </c>
      <c r="W90" s="42">
        <v>40</v>
      </c>
      <c r="X90" s="42">
        <v>133</v>
      </c>
      <c r="Y90" s="42">
        <v>177</v>
      </c>
    </row>
    <row r="91" spans="1:25" ht="10.5">
      <c r="A91" s="42" t="s">
        <v>109</v>
      </c>
      <c r="B91" s="42" t="s">
        <v>37</v>
      </c>
      <c r="C91" s="42">
        <v>5</v>
      </c>
      <c r="D91" s="42">
        <v>13</v>
      </c>
      <c r="E91" s="42">
        <v>12</v>
      </c>
      <c r="F91" s="42">
        <v>1</v>
      </c>
      <c r="W91" s="42">
        <v>5</v>
      </c>
      <c r="Y91" s="42">
        <v>4</v>
      </c>
    </row>
    <row r="92" spans="1:23" ht="10.5">
      <c r="A92" s="42" t="s">
        <v>110</v>
      </c>
      <c r="B92" s="42" t="s">
        <v>52</v>
      </c>
      <c r="C92" s="42">
        <v>5</v>
      </c>
      <c r="D92" s="42">
        <v>15</v>
      </c>
      <c r="E92" s="42">
        <v>10</v>
      </c>
      <c r="G92" s="42">
        <v>2</v>
      </c>
      <c r="J92" s="42">
        <v>1</v>
      </c>
      <c r="K92" s="42">
        <v>1</v>
      </c>
      <c r="N92" s="42">
        <v>1</v>
      </c>
      <c r="O92" s="42">
        <v>0</v>
      </c>
      <c r="P92" s="42">
        <v>1</v>
      </c>
      <c r="R92" s="42">
        <v>1</v>
      </c>
      <c r="U92" s="42">
        <v>1</v>
      </c>
      <c r="W92" s="42">
        <v>2</v>
      </c>
    </row>
    <row r="93" spans="1:25" ht="10.5">
      <c r="A93" s="42" t="s">
        <v>111</v>
      </c>
      <c r="B93" s="42" t="s">
        <v>3</v>
      </c>
      <c r="C93" s="42">
        <v>5</v>
      </c>
      <c r="D93" s="42">
        <v>10</v>
      </c>
      <c r="E93" s="42">
        <v>8</v>
      </c>
      <c r="J93" s="42">
        <v>1</v>
      </c>
      <c r="K93" s="42">
        <v>1</v>
      </c>
      <c r="M93" s="42">
        <v>1</v>
      </c>
      <c r="N93" s="42">
        <v>4</v>
      </c>
      <c r="O93" s="42">
        <v>0</v>
      </c>
      <c r="P93" s="42">
        <v>4</v>
      </c>
      <c r="W93" s="42">
        <v>9</v>
      </c>
      <c r="Y93" s="42">
        <v>2</v>
      </c>
    </row>
    <row r="94" spans="1:25" ht="10.5">
      <c r="A94" s="42" t="s">
        <v>113</v>
      </c>
      <c r="B94" s="42" t="s">
        <v>25</v>
      </c>
      <c r="C94" s="42">
        <v>5</v>
      </c>
      <c r="D94" s="42">
        <v>8</v>
      </c>
      <c r="E94" s="42">
        <v>5</v>
      </c>
      <c r="K94" s="42">
        <v>1</v>
      </c>
      <c r="Q94" s="42">
        <v>1</v>
      </c>
      <c r="V94" s="42">
        <v>3</v>
      </c>
      <c r="W94" s="42">
        <v>54</v>
      </c>
      <c r="X94" s="42">
        <v>6</v>
      </c>
      <c r="Y94" s="42">
        <v>21</v>
      </c>
    </row>
    <row r="95" spans="1:25" ht="10.5">
      <c r="A95" s="42" t="s">
        <v>114</v>
      </c>
      <c r="B95" s="42" t="s">
        <v>7</v>
      </c>
      <c r="C95" s="42">
        <v>4</v>
      </c>
      <c r="D95" s="42">
        <v>5</v>
      </c>
      <c r="E95" s="42">
        <v>5</v>
      </c>
      <c r="V95" s="42">
        <v>24</v>
      </c>
      <c r="W95" s="42">
        <v>53</v>
      </c>
      <c r="X95" s="42">
        <v>87</v>
      </c>
      <c r="Y95" s="42">
        <v>137</v>
      </c>
    </row>
    <row r="96" spans="1:23" ht="10.5">
      <c r="A96" s="42" t="s">
        <v>115</v>
      </c>
      <c r="B96" s="42" t="s">
        <v>52</v>
      </c>
      <c r="C96" s="42">
        <v>1</v>
      </c>
      <c r="D96" s="42">
        <v>2</v>
      </c>
      <c r="E96" s="42">
        <v>1</v>
      </c>
      <c r="W96" s="42">
        <v>1</v>
      </c>
    </row>
    <row r="97" spans="1:24" ht="10.5">
      <c r="A97" s="42" t="s">
        <v>116</v>
      </c>
      <c r="B97" s="42" t="s">
        <v>117</v>
      </c>
      <c r="C97" s="42">
        <v>3</v>
      </c>
      <c r="D97" s="42">
        <v>3</v>
      </c>
      <c r="E97" s="42">
        <v>1</v>
      </c>
      <c r="G97" s="42">
        <v>1</v>
      </c>
      <c r="H97" s="42">
        <v>1</v>
      </c>
      <c r="K97" s="42">
        <v>1</v>
      </c>
      <c r="M97" s="42">
        <v>1</v>
      </c>
      <c r="V97" s="42">
        <v>1</v>
      </c>
      <c r="W97" s="42">
        <v>1</v>
      </c>
      <c r="X97" s="42">
        <v>14</v>
      </c>
    </row>
    <row r="98" spans="1:23" ht="10.5">
      <c r="A98" s="42" t="s">
        <v>118</v>
      </c>
      <c r="B98" s="42" t="s">
        <v>88</v>
      </c>
      <c r="C98" s="42">
        <v>5</v>
      </c>
      <c r="D98" s="42">
        <v>15</v>
      </c>
      <c r="E98" s="42">
        <v>15</v>
      </c>
      <c r="Q98" s="42">
        <v>1</v>
      </c>
      <c r="R98" s="42">
        <v>1</v>
      </c>
      <c r="U98" s="42">
        <v>1</v>
      </c>
      <c r="W98" s="42">
        <v>3</v>
      </c>
    </row>
    <row r="99" spans="1:23" ht="10.5">
      <c r="A99" s="42" t="s">
        <v>119</v>
      </c>
      <c r="B99" s="42" t="s">
        <v>11</v>
      </c>
      <c r="C99" s="42">
        <v>1</v>
      </c>
      <c r="D99" s="42">
        <v>1</v>
      </c>
      <c r="E99" s="42">
        <v>1</v>
      </c>
      <c r="W99" s="42">
        <v>1</v>
      </c>
    </row>
    <row r="100" spans="1:25" ht="10.5">
      <c r="A100" s="42" t="s">
        <v>120</v>
      </c>
      <c r="B100" s="42" t="s">
        <v>7</v>
      </c>
      <c r="C100" s="42">
        <v>2</v>
      </c>
      <c r="D100" s="42">
        <v>4</v>
      </c>
      <c r="E100" s="42">
        <v>3</v>
      </c>
      <c r="G100" s="42">
        <v>1</v>
      </c>
      <c r="V100" s="42">
        <v>3</v>
      </c>
      <c r="W100" s="42">
        <v>19</v>
      </c>
      <c r="X100" s="42">
        <v>18</v>
      </c>
      <c r="Y100" s="42">
        <v>36</v>
      </c>
    </row>
    <row r="101" spans="1:25" ht="10.5">
      <c r="A101" s="42" t="s">
        <v>121</v>
      </c>
      <c r="B101" s="42" t="s">
        <v>25</v>
      </c>
      <c r="C101" s="42">
        <v>4</v>
      </c>
      <c r="D101" s="42">
        <v>5</v>
      </c>
      <c r="E101" s="42">
        <v>5</v>
      </c>
      <c r="N101" s="42">
        <v>3</v>
      </c>
      <c r="O101" s="42">
        <v>0</v>
      </c>
      <c r="P101" s="42">
        <v>3</v>
      </c>
      <c r="Q101" s="42">
        <v>1</v>
      </c>
      <c r="V101" s="42">
        <v>4</v>
      </c>
      <c r="W101" s="42">
        <v>36</v>
      </c>
      <c r="X101" s="42">
        <v>38</v>
      </c>
      <c r="Y101" s="42">
        <v>36</v>
      </c>
    </row>
    <row r="102" spans="1:25" ht="10.5">
      <c r="A102" s="42" t="s">
        <v>122</v>
      </c>
      <c r="B102" s="42" t="s">
        <v>37</v>
      </c>
      <c r="C102" s="42">
        <v>2</v>
      </c>
      <c r="D102" s="42">
        <v>6</v>
      </c>
      <c r="E102" s="42">
        <v>6</v>
      </c>
      <c r="W102" s="42">
        <v>5</v>
      </c>
      <c r="Y102" s="42">
        <v>3</v>
      </c>
    </row>
    <row r="103" spans="1:5" ht="10.5">
      <c r="A103" s="42" t="s">
        <v>123</v>
      </c>
      <c r="B103" s="42" t="s">
        <v>71</v>
      </c>
      <c r="C103" s="42">
        <v>1</v>
      </c>
      <c r="D103" s="42">
        <v>12</v>
      </c>
      <c r="E103" s="42">
        <v>9</v>
      </c>
    </row>
    <row r="104" spans="1:23" ht="10.5">
      <c r="A104" s="42" t="s">
        <v>124</v>
      </c>
      <c r="B104" s="42" t="s">
        <v>22</v>
      </c>
      <c r="C104" s="42">
        <v>5</v>
      </c>
      <c r="D104" s="42">
        <v>13</v>
      </c>
      <c r="E104" s="42">
        <v>8</v>
      </c>
      <c r="G104" s="42">
        <v>1</v>
      </c>
      <c r="H104" s="42">
        <v>2</v>
      </c>
      <c r="J104" s="42">
        <v>1</v>
      </c>
      <c r="N104" s="42">
        <v>3</v>
      </c>
      <c r="O104" s="42">
        <v>1</v>
      </c>
      <c r="P104" s="42">
        <v>2</v>
      </c>
      <c r="Q104" s="42">
        <v>2</v>
      </c>
      <c r="W104" s="42">
        <v>6</v>
      </c>
    </row>
    <row r="105" spans="1:23" ht="10.5">
      <c r="A105" s="42" t="s">
        <v>125</v>
      </c>
      <c r="B105" s="42" t="s">
        <v>20</v>
      </c>
      <c r="C105" s="42">
        <v>3</v>
      </c>
      <c r="D105" s="42">
        <v>3</v>
      </c>
      <c r="E105" s="42">
        <v>2</v>
      </c>
      <c r="K105" s="42">
        <v>1</v>
      </c>
      <c r="N105" s="42">
        <v>1</v>
      </c>
      <c r="O105" s="42">
        <v>1</v>
      </c>
      <c r="P105" s="42">
        <v>0</v>
      </c>
      <c r="W105" s="42">
        <v>4</v>
      </c>
    </row>
    <row r="106" spans="1:25" ht="10.5">
      <c r="A106" s="42" t="s">
        <v>126</v>
      </c>
      <c r="B106" s="42" t="s">
        <v>37</v>
      </c>
      <c r="C106" s="42">
        <v>5</v>
      </c>
      <c r="D106" s="42">
        <v>13</v>
      </c>
      <c r="E106" s="42">
        <v>12</v>
      </c>
      <c r="K106" s="42">
        <v>1</v>
      </c>
      <c r="M106" s="42">
        <v>1</v>
      </c>
      <c r="W106" s="42">
        <v>5</v>
      </c>
      <c r="Y106" s="42">
        <v>4</v>
      </c>
    </row>
    <row r="107" spans="1:25" ht="10.5">
      <c r="A107" s="42" t="s">
        <v>127</v>
      </c>
      <c r="B107" s="42" t="s">
        <v>13</v>
      </c>
      <c r="C107" s="42">
        <v>4</v>
      </c>
      <c r="D107" s="42">
        <v>11</v>
      </c>
      <c r="E107" s="42">
        <v>9</v>
      </c>
      <c r="K107" s="42">
        <v>2</v>
      </c>
      <c r="M107" s="42">
        <v>2</v>
      </c>
      <c r="Q107" s="42">
        <v>1</v>
      </c>
      <c r="W107" s="42">
        <v>5</v>
      </c>
      <c r="Y107" s="42">
        <v>2</v>
      </c>
    </row>
    <row r="108" spans="1:23" ht="10.5">
      <c r="A108" s="42" t="s">
        <v>128</v>
      </c>
      <c r="B108" s="42" t="s">
        <v>52</v>
      </c>
      <c r="C108" s="42">
        <v>5</v>
      </c>
      <c r="D108" s="42">
        <v>18</v>
      </c>
      <c r="E108" s="42">
        <v>14</v>
      </c>
      <c r="J108" s="42">
        <v>1</v>
      </c>
      <c r="K108" s="42">
        <v>2</v>
      </c>
      <c r="N108" s="42">
        <v>6</v>
      </c>
      <c r="O108" s="42">
        <v>1</v>
      </c>
      <c r="P108" s="42">
        <v>5</v>
      </c>
      <c r="Q108" s="42">
        <v>2</v>
      </c>
      <c r="R108" s="42">
        <v>2</v>
      </c>
      <c r="T108" s="42">
        <v>2</v>
      </c>
      <c r="W108" s="42">
        <v>2</v>
      </c>
    </row>
    <row r="109" spans="1:8" ht="10.5">
      <c r="A109" s="42" t="s">
        <v>129</v>
      </c>
      <c r="B109" s="42" t="s">
        <v>52</v>
      </c>
      <c r="C109" s="42">
        <v>1</v>
      </c>
      <c r="D109" s="42">
        <v>2</v>
      </c>
      <c r="E109" s="42">
        <v>1</v>
      </c>
      <c r="H109" s="42">
        <v>1</v>
      </c>
    </row>
    <row r="110" spans="1:24" ht="10.5">
      <c r="A110" s="42" t="s">
        <v>130</v>
      </c>
      <c r="B110" s="42" t="s">
        <v>5</v>
      </c>
      <c r="C110" s="42">
        <v>5</v>
      </c>
      <c r="D110" s="42">
        <v>17</v>
      </c>
      <c r="E110" s="42">
        <v>14</v>
      </c>
      <c r="H110" s="42">
        <v>1</v>
      </c>
      <c r="K110" s="42">
        <v>2</v>
      </c>
      <c r="N110" s="42">
        <v>1</v>
      </c>
      <c r="O110" s="42">
        <v>0</v>
      </c>
      <c r="P110" s="42">
        <v>1</v>
      </c>
      <c r="R110" s="42">
        <v>1</v>
      </c>
      <c r="T110" s="42">
        <v>1</v>
      </c>
      <c r="W110" s="42">
        <v>178</v>
      </c>
      <c r="X110" s="42">
        <v>3</v>
      </c>
    </row>
    <row r="111" spans="1:25" ht="10.5">
      <c r="A111" s="42" t="s">
        <v>131</v>
      </c>
      <c r="B111" s="42" t="s">
        <v>18</v>
      </c>
      <c r="C111" s="42">
        <v>5</v>
      </c>
      <c r="D111" s="42">
        <v>20</v>
      </c>
      <c r="E111" s="42">
        <v>19</v>
      </c>
      <c r="K111" s="42">
        <v>2</v>
      </c>
      <c r="M111" s="42">
        <v>2</v>
      </c>
      <c r="W111" s="42">
        <v>4</v>
      </c>
      <c r="Y111" s="42">
        <v>2</v>
      </c>
    </row>
    <row r="112" spans="1:25" ht="10.5">
      <c r="A112" s="42" t="s">
        <v>132</v>
      </c>
      <c r="B112" s="42" t="s">
        <v>11</v>
      </c>
      <c r="C112" s="42">
        <v>2</v>
      </c>
      <c r="D112" s="42">
        <v>3</v>
      </c>
      <c r="E112" s="42">
        <v>2</v>
      </c>
      <c r="K112" s="42">
        <v>1</v>
      </c>
      <c r="W112" s="42">
        <v>1</v>
      </c>
      <c r="Y112" s="42">
        <v>1</v>
      </c>
    </row>
    <row r="113" spans="1:23" ht="10.5">
      <c r="A113" s="42" t="s">
        <v>133</v>
      </c>
      <c r="B113" s="42" t="s">
        <v>7</v>
      </c>
      <c r="C113" s="42">
        <v>4</v>
      </c>
      <c r="D113" s="42">
        <v>13</v>
      </c>
      <c r="E113" s="42">
        <v>6</v>
      </c>
      <c r="K113" s="42">
        <v>2</v>
      </c>
      <c r="M113" s="42">
        <v>2</v>
      </c>
      <c r="N113" s="42">
        <v>2</v>
      </c>
      <c r="O113" s="42">
        <v>0</v>
      </c>
      <c r="P113" s="42">
        <v>2</v>
      </c>
      <c r="Q113" s="42">
        <v>1</v>
      </c>
      <c r="W113" s="42">
        <v>5</v>
      </c>
    </row>
    <row r="114" spans="1:25" ht="10.5">
      <c r="A114" s="42" t="s">
        <v>134</v>
      </c>
      <c r="B114" s="42" t="s">
        <v>13</v>
      </c>
      <c r="C114" s="42">
        <v>5</v>
      </c>
      <c r="D114" s="42">
        <v>19</v>
      </c>
      <c r="E114" s="42">
        <v>15</v>
      </c>
      <c r="H114" s="42">
        <v>1</v>
      </c>
      <c r="K114" s="42">
        <v>3</v>
      </c>
      <c r="M114" s="42">
        <v>1</v>
      </c>
      <c r="N114" s="42">
        <v>8</v>
      </c>
      <c r="O114" s="42">
        <v>0</v>
      </c>
      <c r="P114" s="42">
        <v>8</v>
      </c>
      <c r="Q114" s="42">
        <v>4</v>
      </c>
      <c r="W114" s="42">
        <v>6</v>
      </c>
      <c r="Y114" s="42">
        <v>3</v>
      </c>
    </row>
    <row r="115" spans="1:23" ht="10.5">
      <c r="A115" s="42" t="s">
        <v>135</v>
      </c>
      <c r="B115" s="42" t="s">
        <v>7</v>
      </c>
      <c r="C115" s="42">
        <v>2</v>
      </c>
      <c r="D115" s="42">
        <v>2</v>
      </c>
      <c r="E115" s="42">
        <v>1</v>
      </c>
      <c r="J115" s="42">
        <v>1</v>
      </c>
      <c r="K115" s="42">
        <v>1</v>
      </c>
      <c r="M115" s="42">
        <v>1</v>
      </c>
      <c r="W115" s="42">
        <v>4</v>
      </c>
    </row>
    <row r="116" spans="1:25" ht="10.5">
      <c r="A116" s="42" t="s">
        <v>136</v>
      </c>
      <c r="B116" s="42" t="s">
        <v>13</v>
      </c>
      <c r="C116" s="42">
        <v>3</v>
      </c>
      <c r="D116" s="42">
        <v>6</v>
      </c>
      <c r="E116" s="42">
        <v>1</v>
      </c>
      <c r="K116" s="42">
        <v>1</v>
      </c>
      <c r="M116" s="42">
        <v>1</v>
      </c>
      <c r="W116" s="42">
        <v>5</v>
      </c>
      <c r="Y116" s="42">
        <v>3</v>
      </c>
    </row>
    <row r="117" spans="1:23" ht="10.5">
      <c r="A117" s="42" t="s">
        <v>137</v>
      </c>
      <c r="B117" s="42" t="s">
        <v>27</v>
      </c>
      <c r="C117" s="42">
        <v>5</v>
      </c>
      <c r="D117" s="42">
        <v>8</v>
      </c>
      <c r="E117" s="42">
        <v>3</v>
      </c>
      <c r="G117" s="42">
        <v>1</v>
      </c>
      <c r="H117" s="42">
        <v>1</v>
      </c>
      <c r="K117" s="42">
        <v>3</v>
      </c>
      <c r="Q117" s="42">
        <v>1</v>
      </c>
      <c r="W117" s="42">
        <v>3</v>
      </c>
    </row>
    <row r="118" spans="1:23" ht="10.5">
      <c r="A118" s="42" t="s">
        <v>138</v>
      </c>
      <c r="B118" s="42" t="s">
        <v>20</v>
      </c>
      <c r="C118" s="42">
        <v>3</v>
      </c>
      <c r="D118" s="42">
        <v>5</v>
      </c>
      <c r="E118" s="42">
        <v>3</v>
      </c>
      <c r="K118" s="42">
        <v>1</v>
      </c>
      <c r="N118" s="42">
        <v>1</v>
      </c>
      <c r="O118" s="42">
        <v>1</v>
      </c>
      <c r="P118" s="42">
        <v>0</v>
      </c>
      <c r="W118" s="42">
        <v>3</v>
      </c>
    </row>
    <row r="119" spans="1:25" ht="10.5">
      <c r="A119" s="42" t="s">
        <v>139</v>
      </c>
      <c r="B119" s="42" t="s">
        <v>30</v>
      </c>
      <c r="C119" s="42">
        <v>4</v>
      </c>
      <c r="D119" s="42">
        <v>10</v>
      </c>
      <c r="E119" s="42">
        <v>9</v>
      </c>
      <c r="J119" s="42">
        <v>1</v>
      </c>
      <c r="K119" s="42">
        <v>3</v>
      </c>
      <c r="M119" s="42">
        <v>2</v>
      </c>
      <c r="Q119" s="42">
        <v>1</v>
      </c>
      <c r="V119" s="42">
        <v>6</v>
      </c>
      <c r="W119" s="42">
        <v>35</v>
      </c>
      <c r="X119" s="42">
        <v>33</v>
      </c>
      <c r="Y119" s="42">
        <v>59</v>
      </c>
    </row>
    <row r="120" spans="1:23" ht="10.5">
      <c r="A120" s="42" t="s">
        <v>140</v>
      </c>
      <c r="B120" s="42" t="s">
        <v>20</v>
      </c>
      <c r="C120" s="42">
        <v>4</v>
      </c>
      <c r="D120" s="42">
        <v>6</v>
      </c>
      <c r="E120" s="42">
        <v>4</v>
      </c>
      <c r="K120" s="42">
        <v>2</v>
      </c>
      <c r="W120" s="42">
        <v>4</v>
      </c>
    </row>
    <row r="121" spans="1:25" ht="10.5">
      <c r="A121" s="42" t="s">
        <v>141</v>
      </c>
      <c r="B121" s="42" t="s">
        <v>30</v>
      </c>
      <c r="C121" s="42">
        <v>4</v>
      </c>
      <c r="D121" s="42">
        <v>6</v>
      </c>
      <c r="E121" s="42">
        <v>3</v>
      </c>
      <c r="J121" s="42">
        <v>1</v>
      </c>
      <c r="K121" s="42">
        <v>4</v>
      </c>
      <c r="M121" s="42">
        <v>3</v>
      </c>
      <c r="N121" s="42">
        <v>2</v>
      </c>
      <c r="O121" s="42">
        <v>0</v>
      </c>
      <c r="P121" s="42">
        <v>2</v>
      </c>
      <c r="Q121" s="42">
        <v>4</v>
      </c>
      <c r="V121" s="42">
        <v>11</v>
      </c>
      <c r="W121" s="42">
        <v>42</v>
      </c>
      <c r="X121" s="42">
        <v>81</v>
      </c>
      <c r="Y121" s="42">
        <v>100</v>
      </c>
    </row>
    <row r="122" spans="1:25" ht="10.5">
      <c r="A122" s="42" t="s">
        <v>142</v>
      </c>
      <c r="B122" s="42" t="s">
        <v>7</v>
      </c>
      <c r="C122" s="42">
        <v>2</v>
      </c>
      <c r="D122" s="42">
        <v>4</v>
      </c>
      <c r="E122" s="42">
        <v>2</v>
      </c>
      <c r="K122" s="42">
        <v>1</v>
      </c>
      <c r="M122" s="42">
        <v>1</v>
      </c>
      <c r="Q122" s="42">
        <v>1</v>
      </c>
      <c r="W122" s="42">
        <v>16</v>
      </c>
      <c r="Y122" s="42">
        <v>8</v>
      </c>
    </row>
    <row r="123" spans="1:5" ht="10.5">
      <c r="A123" s="42" t="s">
        <v>143</v>
      </c>
      <c r="B123" s="42" t="s">
        <v>27</v>
      </c>
      <c r="C123" s="42">
        <v>1</v>
      </c>
      <c r="D123" s="42">
        <v>3</v>
      </c>
      <c r="E123" s="42">
        <v>2</v>
      </c>
    </row>
    <row r="124" spans="1:25" ht="10.5">
      <c r="A124" s="42" t="s">
        <v>144</v>
      </c>
      <c r="B124" s="42" t="s">
        <v>7</v>
      </c>
      <c r="C124" s="42">
        <v>3</v>
      </c>
      <c r="D124" s="42">
        <v>3</v>
      </c>
      <c r="E124" s="42">
        <v>3</v>
      </c>
      <c r="N124" s="42">
        <v>3</v>
      </c>
      <c r="O124" s="42">
        <v>0</v>
      </c>
      <c r="P124" s="42">
        <v>3</v>
      </c>
      <c r="Q124" s="42">
        <v>2</v>
      </c>
      <c r="W124" s="42">
        <v>35</v>
      </c>
      <c r="X124" s="42">
        <v>8</v>
      </c>
      <c r="Y124" s="42">
        <v>29</v>
      </c>
    </row>
    <row r="125" spans="1:5" ht="10.5">
      <c r="A125" s="42" t="s">
        <v>145</v>
      </c>
      <c r="B125" s="42" t="s">
        <v>27</v>
      </c>
      <c r="C125" s="42">
        <v>1</v>
      </c>
      <c r="D125" s="42">
        <v>2</v>
      </c>
      <c r="E125" s="42">
        <v>2</v>
      </c>
    </row>
    <row r="126" spans="1:23" ht="10.5">
      <c r="A126" s="42" t="s">
        <v>146</v>
      </c>
      <c r="B126" s="42" t="s">
        <v>40</v>
      </c>
      <c r="C126" s="42">
        <v>4</v>
      </c>
      <c r="D126" s="42">
        <v>13</v>
      </c>
      <c r="E126" s="42">
        <v>12</v>
      </c>
      <c r="K126" s="42">
        <v>1</v>
      </c>
      <c r="W126" s="42">
        <v>2</v>
      </c>
    </row>
    <row r="127" spans="1:23" ht="10.5">
      <c r="A127" s="42" t="s">
        <v>147</v>
      </c>
      <c r="B127" s="42" t="s">
        <v>52</v>
      </c>
      <c r="C127" s="42">
        <v>3</v>
      </c>
      <c r="D127" s="42">
        <v>9</v>
      </c>
      <c r="E127" s="42">
        <v>8</v>
      </c>
      <c r="J127" s="42">
        <v>1</v>
      </c>
      <c r="Q127" s="42">
        <v>1</v>
      </c>
      <c r="W127" s="42">
        <v>1</v>
      </c>
    </row>
    <row r="128" spans="1:25" ht="10.5">
      <c r="A128" s="42" t="s">
        <v>148</v>
      </c>
      <c r="B128" s="42" t="s">
        <v>27</v>
      </c>
      <c r="C128" s="42">
        <v>5</v>
      </c>
      <c r="D128" s="42">
        <v>24</v>
      </c>
      <c r="E128" s="42">
        <v>22</v>
      </c>
      <c r="K128" s="42">
        <v>1</v>
      </c>
      <c r="M128" s="42">
        <v>1</v>
      </c>
      <c r="N128" s="42">
        <v>2</v>
      </c>
      <c r="O128" s="42">
        <v>1</v>
      </c>
      <c r="P128" s="42">
        <v>1</v>
      </c>
      <c r="Q128" s="42">
        <v>2</v>
      </c>
      <c r="R128" s="42">
        <v>1</v>
      </c>
      <c r="T128" s="42">
        <v>1</v>
      </c>
      <c r="W128" s="42">
        <v>181</v>
      </c>
      <c r="Y128" s="42">
        <v>1</v>
      </c>
    </row>
    <row r="129" spans="1:23" ht="10.5">
      <c r="A129" s="42" t="s">
        <v>149</v>
      </c>
      <c r="B129" s="42" t="s">
        <v>5</v>
      </c>
      <c r="C129" s="42">
        <v>5</v>
      </c>
      <c r="D129" s="42">
        <v>10</v>
      </c>
      <c r="E129" s="42">
        <v>10</v>
      </c>
      <c r="N129" s="42">
        <v>2</v>
      </c>
      <c r="O129" s="42">
        <v>0</v>
      </c>
      <c r="P129" s="42">
        <v>2</v>
      </c>
      <c r="Q129" s="42">
        <v>1</v>
      </c>
      <c r="R129" s="42">
        <v>1</v>
      </c>
      <c r="T129" s="42">
        <v>1</v>
      </c>
      <c r="W129" s="42">
        <v>2</v>
      </c>
    </row>
    <row r="130" spans="1:23" ht="10.5">
      <c r="A130" s="42" t="s">
        <v>150</v>
      </c>
      <c r="B130" s="42" t="s">
        <v>5</v>
      </c>
      <c r="C130" s="42">
        <v>5</v>
      </c>
      <c r="D130" s="42">
        <v>10</v>
      </c>
      <c r="E130" s="42">
        <v>9</v>
      </c>
      <c r="K130" s="42">
        <v>3</v>
      </c>
      <c r="N130" s="42">
        <v>2</v>
      </c>
      <c r="O130" s="42">
        <v>2</v>
      </c>
      <c r="P130" s="42">
        <v>0</v>
      </c>
      <c r="R130" s="42">
        <v>1</v>
      </c>
      <c r="T130" s="42">
        <v>1</v>
      </c>
      <c r="W130" s="42">
        <v>2</v>
      </c>
    </row>
    <row r="131" spans="1:25" ht="10.5">
      <c r="A131" s="42" t="s">
        <v>151</v>
      </c>
      <c r="B131" s="42" t="s">
        <v>7</v>
      </c>
      <c r="C131" s="42">
        <v>5</v>
      </c>
      <c r="D131" s="42">
        <v>6</v>
      </c>
      <c r="E131" s="42">
        <v>1</v>
      </c>
      <c r="G131" s="42">
        <v>1</v>
      </c>
      <c r="K131" s="42">
        <v>2</v>
      </c>
      <c r="M131" s="42">
        <v>2</v>
      </c>
      <c r="N131" s="42">
        <v>1</v>
      </c>
      <c r="O131" s="42">
        <v>1</v>
      </c>
      <c r="P131" s="42">
        <v>0</v>
      </c>
      <c r="V131" s="42">
        <v>3</v>
      </c>
      <c r="W131" s="42">
        <v>41</v>
      </c>
      <c r="X131" s="42">
        <v>29</v>
      </c>
      <c r="Y131" s="42">
        <v>45</v>
      </c>
    </row>
    <row r="132" spans="1:25" ht="10.5">
      <c r="A132" s="42" t="s">
        <v>152</v>
      </c>
      <c r="B132" s="42" t="s">
        <v>18</v>
      </c>
      <c r="C132" s="42">
        <v>3</v>
      </c>
      <c r="D132" s="42">
        <v>6</v>
      </c>
      <c r="E132" s="42">
        <v>3</v>
      </c>
      <c r="F132" s="42">
        <v>1</v>
      </c>
      <c r="H132" s="42">
        <v>1</v>
      </c>
      <c r="J132" s="42">
        <v>1</v>
      </c>
      <c r="W132" s="42">
        <v>3</v>
      </c>
      <c r="Y132" s="42">
        <v>2</v>
      </c>
    </row>
    <row r="133" spans="1:25" ht="10.5">
      <c r="A133" s="42" t="s">
        <v>153</v>
      </c>
      <c r="B133" s="42" t="s">
        <v>30</v>
      </c>
      <c r="C133" s="42">
        <v>5</v>
      </c>
      <c r="D133" s="42">
        <v>7</v>
      </c>
      <c r="E133" s="42">
        <v>7</v>
      </c>
      <c r="N133" s="42">
        <v>2</v>
      </c>
      <c r="O133" s="42">
        <v>0</v>
      </c>
      <c r="P133" s="42">
        <v>2</v>
      </c>
      <c r="Q133" s="42">
        <v>2</v>
      </c>
      <c r="V133" s="42">
        <v>55</v>
      </c>
      <c r="W133" s="42">
        <v>75</v>
      </c>
      <c r="X133" s="42">
        <v>144</v>
      </c>
      <c r="Y133" s="42">
        <v>209</v>
      </c>
    </row>
    <row r="134" spans="1:25" ht="10.5">
      <c r="A134" s="42" t="s">
        <v>154</v>
      </c>
      <c r="B134" s="42" t="s">
        <v>40</v>
      </c>
      <c r="C134" s="42">
        <v>4</v>
      </c>
      <c r="D134" s="42">
        <v>7</v>
      </c>
      <c r="E134" s="42">
        <v>6</v>
      </c>
      <c r="G134" s="42">
        <v>1</v>
      </c>
      <c r="W134" s="42">
        <v>2</v>
      </c>
      <c r="Y134" s="42">
        <v>2</v>
      </c>
    </row>
    <row r="135" spans="1:25" ht="10.5">
      <c r="A135" s="42" t="s">
        <v>155</v>
      </c>
      <c r="B135" s="42" t="s">
        <v>25</v>
      </c>
      <c r="C135" s="42">
        <v>4</v>
      </c>
      <c r="D135" s="42">
        <v>4</v>
      </c>
      <c r="E135" s="42">
        <v>3</v>
      </c>
      <c r="G135" s="42">
        <v>1</v>
      </c>
      <c r="Q135" s="42">
        <v>2</v>
      </c>
      <c r="V135" s="42">
        <v>45</v>
      </c>
      <c r="W135" s="42">
        <v>48</v>
      </c>
      <c r="X135" s="42">
        <v>219</v>
      </c>
      <c r="Y135" s="42">
        <v>276</v>
      </c>
    </row>
    <row r="136" spans="1:23" ht="10.5">
      <c r="A136" s="42" t="s">
        <v>156</v>
      </c>
      <c r="B136" s="42" t="s">
        <v>22</v>
      </c>
      <c r="C136" s="42">
        <v>4</v>
      </c>
      <c r="D136" s="42">
        <v>9</v>
      </c>
      <c r="E136" s="42">
        <v>7</v>
      </c>
      <c r="J136" s="42">
        <v>1</v>
      </c>
      <c r="K136" s="42">
        <v>1</v>
      </c>
      <c r="N136" s="42">
        <v>1</v>
      </c>
      <c r="O136" s="42">
        <v>0</v>
      </c>
      <c r="P136" s="42">
        <v>1</v>
      </c>
      <c r="W136" s="42">
        <v>3</v>
      </c>
    </row>
    <row r="137" spans="1:23" ht="10.5">
      <c r="A137" s="42" t="s">
        <v>157</v>
      </c>
      <c r="B137" s="42" t="s">
        <v>1</v>
      </c>
      <c r="C137" s="42">
        <v>5</v>
      </c>
      <c r="D137" s="42">
        <v>9</v>
      </c>
      <c r="E137" s="42">
        <v>9</v>
      </c>
      <c r="W137" s="42">
        <v>9</v>
      </c>
    </row>
    <row r="138" spans="1:25" ht="10.5">
      <c r="A138" s="42" t="s">
        <v>158</v>
      </c>
      <c r="B138" s="42" t="s">
        <v>13</v>
      </c>
      <c r="C138" s="42">
        <v>5</v>
      </c>
      <c r="D138" s="42">
        <v>16</v>
      </c>
      <c r="E138" s="42">
        <v>10</v>
      </c>
      <c r="K138" s="42">
        <v>1</v>
      </c>
      <c r="Q138" s="42">
        <v>3</v>
      </c>
      <c r="W138" s="42">
        <v>6</v>
      </c>
      <c r="Y138" s="42">
        <v>2</v>
      </c>
    </row>
    <row r="139" spans="1:25" ht="10.5">
      <c r="A139" s="42" t="s">
        <v>159</v>
      </c>
      <c r="B139" s="42" t="s">
        <v>25</v>
      </c>
      <c r="C139" s="42">
        <v>5</v>
      </c>
      <c r="D139" s="42">
        <v>6</v>
      </c>
      <c r="E139" s="42">
        <v>5</v>
      </c>
      <c r="K139" s="42">
        <v>1</v>
      </c>
      <c r="N139" s="42">
        <v>3</v>
      </c>
      <c r="O139" s="42">
        <v>0</v>
      </c>
      <c r="P139" s="42">
        <v>3</v>
      </c>
      <c r="Q139" s="42">
        <v>1</v>
      </c>
      <c r="W139" s="42">
        <v>55</v>
      </c>
      <c r="X139" s="42">
        <v>6</v>
      </c>
      <c r="Y139" s="42">
        <v>16</v>
      </c>
    </row>
    <row r="140" spans="1:23" ht="10.5">
      <c r="A140" s="42" t="s">
        <v>160</v>
      </c>
      <c r="B140" s="42" t="s">
        <v>27</v>
      </c>
      <c r="C140" s="42">
        <v>3</v>
      </c>
      <c r="D140" s="42">
        <v>8</v>
      </c>
      <c r="E140" s="42">
        <v>5</v>
      </c>
      <c r="K140" s="42">
        <v>1</v>
      </c>
      <c r="Q140" s="42">
        <v>1</v>
      </c>
      <c r="R140" s="42">
        <v>2</v>
      </c>
      <c r="T140" s="42">
        <v>1</v>
      </c>
      <c r="U140" s="42">
        <v>1</v>
      </c>
      <c r="W140" s="42">
        <v>2</v>
      </c>
    </row>
    <row r="141" spans="1:23" ht="10.5">
      <c r="A141" s="42" t="s">
        <v>161</v>
      </c>
      <c r="B141" s="42" t="s">
        <v>52</v>
      </c>
      <c r="C141" s="42">
        <v>1</v>
      </c>
      <c r="D141" s="42">
        <v>1</v>
      </c>
      <c r="K141" s="42">
        <v>1</v>
      </c>
      <c r="W141" s="42">
        <v>1</v>
      </c>
    </row>
    <row r="142" spans="1:25" ht="10.5">
      <c r="A142" s="42" t="s">
        <v>162</v>
      </c>
      <c r="B142" s="42" t="s">
        <v>18</v>
      </c>
      <c r="C142" s="42">
        <v>5</v>
      </c>
      <c r="D142" s="42">
        <v>12</v>
      </c>
      <c r="E142" s="42">
        <v>11</v>
      </c>
      <c r="K142" s="42">
        <v>1</v>
      </c>
      <c r="N142" s="42">
        <v>1</v>
      </c>
      <c r="O142" s="42">
        <v>0</v>
      </c>
      <c r="P142" s="42">
        <v>1</v>
      </c>
      <c r="Q142" s="42">
        <v>1</v>
      </c>
      <c r="W142" s="42">
        <v>6</v>
      </c>
      <c r="Y142" s="42">
        <v>2</v>
      </c>
    </row>
    <row r="143" spans="1:25" ht="10.5">
      <c r="A143" s="42" t="s">
        <v>163</v>
      </c>
      <c r="B143" s="42" t="s">
        <v>117</v>
      </c>
      <c r="C143" s="42">
        <v>5</v>
      </c>
      <c r="D143" s="42">
        <v>12</v>
      </c>
      <c r="E143" s="42">
        <v>9</v>
      </c>
      <c r="J143" s="42">
        <v>1</v>
      </c>
      <c r="K143" s="42">
        <v>1</v>
      </c>
      <c r="W143" s="42">
        <v>4</v>
      </c>
      <c r="Y143" s="42">
        <v>2</v>
      </c>
    </row>
    <row r="144" spans="1:25" ht="10.5">
      <c r="A144" s="42" t="s">
        <v>164</v>
      </c>
      <c r="B144" s="42" t="s">
        <v>13</v>
      </c>
      <c r="C144" s="42">
        <v>3</v>
      </c>
      <c r="D144" s="42">
        <v>4</v>
      </c>
      <c r="E144" s="42">
        <v>3</v>
      </c>
      <c r="K144" s="42">
        <v>1</v>
      </c>
      <c r="N144" s="42">
        <v>3</v>
      </c>
      <c r="O144" s="42">
        <v>0</v>
      </c>
      <c r="P144" s="42">
        <v>3</v>
      </c>
      <c r="Q144" s="42">
        <v>3</v>
      </c>
      <c r="W144" s="42">
        <v>4</v>
      </c>
      <c r="Y144" s="42">
        <v>2</v>
      </c>
    </row>
    <row r="145" spans="1:25" ht="10.5">
      <c r="A145" s="42" t="s">
        <v>165</v>
      </c>
      <c r="B145" s="42" t="s">
        <v>3</v>
      </c>
      <c r="C145" s="42">
        <v>5</v>
      </c>
      <c r="D145" s="42">
        <v>16</v>
      </c>
      <c r="E145" s="42">
        <v>14</v>
      </c>
      <c r="Q145" s="42">
        <v>1</v>
      </c>
      <c r="W145" s="42">
        <v>8</v>
      </c>
      <c r="Y145" s="42">
        <v>2</v>
      </c>
    </row>
    <row r="146" spans="1:23" ht="10.5">
      <c r="A146" s="42" t="s">
        <v>166</v>
      </c>
      <c r="B146" s="42" t="s">
        <v>1</v>
      </c>
      <c r="C146" s="42">
        <v>5</v>
      </c>
      <c r="D146" s="42">
        <v>13</v>
      </c>
      <c r="E146" s="42">
        <v>9</v>
      </c>
      <c r="G146" s="42">
        <v>1</v>
      </c>
      <c r="H146" s="42">
        <v>1</v>
      </c>
      <c r="K146" s="42">
        <v>2</v>
      </c>
      <c r="N146" s="42">
        <v>1</v>
      </c>
      <c r="O146" s="42">
        <v>0</v>
      </c>
      <c r="P146" s="42">
        <v>1</v>
      </c>
      <c r="R146" s="42">
        <v>1</v>
      </c>
      <c r="U146" s="42">
        <v>1</v>
      </c>
      <c r="W146" s="42">
        <v>4</v>
      </c>
    </row>
    <row r="147" spans="1:25" ht="10.5">
      <c r="A147" s="42" t="s">
        <v>167</v>
      </c>
      <c r="B147" s="42" t="s">
        <v>13</v>
      </c>
      <c r="C147" s="42">
        <v>5</v>
      </c>
      <c r="D147" s="42">
        <v>22</v>
      </c>
      <c r="E147" s="42">
        <v>8</v>
      </c>
      <c r="W147" s="42">
        <v>12</v>
      </c>
      <c r="Y147" s="42">
        <v>6</v>
      </c>
    </row>
    <row r="148" spans="1:23" ht="10.5">
      <c r="A148" s="42" t="s">
        <v>168</v>
      </c>
      <c r="B148" s="42" t="s">
        <v>52</v>
      </c>
      <c r="C148" s="42">
        <v>4</v>
      </c>
      <c r="D148" s="42">
        <v>16</v>
      </c>
      <c r="E148" s="42">
        <v>12</v>
      </c>
      <c r="K148" s="42">
        <v>2</v>
      </c>
      <c r="N148" s="42">
        <v>1</v>
      </c>
      <c r="O148" s="42">
        <v>0</v>
      </c>
      <c r="P148" s="42">
        <v>1</v>
      </c>
      <c r="W148" s="42">
        <v>1</v>
      </c>
    </row>
    <row r="149" spans="1:25" ht="10.5">
      <c r="A149" s="42" t="s">
        <v>169</v>
      </c>
      <c r="B149" s="42" t="s">
        <v>98</v>
      </c>
      <c r="C149" s="42">
        <v>4</v>
      </c>
      <c r="D149" s="42">
        <v>5</v>
      </c>
      <c r="E149" s="42">
        <v>4</v>
      </c>
      <c r="K149" s="42">
        <v>1</v>
      </c>
      <c r="M149" s="42">
        <v>1</v>
      </c>
      <c r="Q149" s="42">
        <v>2</v>
      </c>
      <c r="V149" s="42">
        <v>2</v>
      </c>
      <c r="W149" s="42">
        <v>33</v>
      </c>
      <c r="X149" s="42">
        <v>36</v>
      </c>
      <c r="Y149" s="42">
        <v>39</v>
      </c>
    </row>
    <row r="150" spans="1:25" ht="10.5">
      <c r="A150" s="42" t="s">
        <v>170</v>
      </c>
      <c r="B150" s="42" t="s">
        <v>7</v>
      </c>
      <c r="C150" s="42">
        <v>5</v>
      </c>
      <c r="D150" s="42">
        <v>10</v>
      </c>
      <c r="E150" s="42">
        <v>6</v>
      </c>
      <c r="H150" s="42">
        <v>1</v>
      </c>
      <c r="K150" s="42">
        <v>2</v>
      </c>
      <c r="M150" s="42">
        <v>2</v>
      </c>
      <c r="Q150" s="42">
        <v>1</v>
      </c>
      <c r="V150" s="42">
        <v>3</v>
      </c>
      <c r="W150" s="42">
        <v>38</v>
      </c>
      <c r="X150" s="42">
        <v>13</v>
      </c>
      <c r="Y150" s="42">
        <v>41</v>
      </c>
    </row>
    <row r="151" spans="1:23" ht="10.5">
      <c r="A151" s="42" t="s">
        <v>171</v>
      </c>
      <c r="B151" s="42" t="s">
        <v>5</v>
      </c>
      <c r="C151" s="42">
        <v>4</v>
      </c>
      <c r="D151" s="42">
        <v>8</v>
      </c>
      <c r="E151" s="42">
        <v>6</v>
      </c>
      <c r="K151" s="42">
        <v>2</v>
      </c>
      <c r="W151" s="42">
        <v>3</v>
      </c>
    </row>
    <row r="152" spans="1:23" ht="10.5">
      <c r="A152" s="42" t="s">
        <v>172</v>
      </c>
      <c r="B152" s="42" t="s">
        <v>88</v>
      </c>
      <c r="C152" s="42">
        <v>2</v>
      </c>
      <c r="D152" s="42">
        <v>3</v>
      </c>
      <c r="E152" s="42">
        <v>1</v>
      </c>
      <c r="K152" s="42">
        <v>2</v>
      </c>
      <c r="Q152" s="42">
        <v>1</v>
      </c>
      <c r="R152" s="42">
        <v>1</v>
      </c>
      <c r="U152" s="42">
        <v>1</v>
      </c>
      <c r="W152" s="42">
        <v>1</v>
      </c>
    </row>
    <row r="153" spans="1:23" ht="10.5">
      <c r="A153" s="42" t="s">
        <v>173</v>
      </c>
      <c r="B153" s="42" t="s">
        <v>5</v>
      </c>
      <c r="C153" s="42">
        <v>5</v>
      </c>
      <c r="D153" s="42">
        <v>12</v>
      </c>
      <c r="E153" s="42">
        <v>11</v>
      </c>
      <c r="K153" s="42">
        <v>1</v>
      </c>
      <c r="W153" s="42">
        <v>2</v>
      </c>
    </row>
    <row r="154" spans="1:25" ht="10.5">
      <c r="A154" s="42" t="s">
        <v>174</v>
      </c>
      <c r="B154" s="42" t="s">
        <v>11</v>
      </c>
      <c r="C154" s="42">
        <v>4</v>
      </c>
      <c r="D154" s="42">
        <v>9</v>
      </c>
      <c r="E154" s="42">
        <v>8</v>
      </c>
      <c r="H154" s="42">
        <v>1</v>
      </c>
      <c r="N154" s="42">
        <v>2</v>
      </c>
      <c r="O154" s="42">
        <v>0</v>
      </c>
      <c r="P154" s="42">
        <v>2</v>
      </c>
      <c r="W154" s="42">
        <v>3</v>
      </c>
      <c r="Y154" s="42">
        <v>2</v>
      </c>
    </row>
    <row r="155" spans="1:23" ht="10.5">
      <c r="A155" s="42" t="s">
        <v>175</v>
      </c>
      <c r="B155" s="42" t="s">
        <v>1</v>
      </c>
      <c r="C155" s="42">
        <v>5</v>
      </c>
      <c r="D155" s="42">
        <v>14</v>
      </c>
      <c r="E155" s="42">
        <v>13</v>
      </c>
      <c r="J155" s="42">
        <v>1</v>
      </c>
      <c r="Q155" s="42">
        <v>1</v>
      </c>
      <c r="R155" s="42">
        <v>1</v>
      </c>
      <c r="T155" s="42">
        <v>1</v>
      </c>
      <c r="W155" s="42">
        <v>4</v>
      </c>
    </row>
    <row r="156" spans="1:23" ht="10.5">
      <c r="A156" s="42" t="s">
        <v>176</v>
      </c>
      <c r="B156" s="42" t="s">
        <v>18</v>
      </c>
      <c r="C156" s="42">
        <v>3</v>
      </c>
      <c r="D156" s="42">
        <v>7</v>
      </c>
      <c r="E156" s="42">
        <v>3</v>
      </c>
      <c r="W156" s="42">
        <v>2</v>
      </c>
    </row>
    <row r="157" spans="1:23" ht="10.5">
      <c r="A157" s="42" t="s">
        <v>177</v>
      </c>
      <c r="B157" s="42" t="s">
        <v>1</v>
      </c>
      <c r="C157" s="42">
        <v>3</v>
      </c>
      <c r="D157" s="42">
        <v>4</v>
      </c>
      <c r="E157" s="42">
        <v>2</v>
      </c>
      <c r="H157" s="42">
        <v>1</v>
      </c>
      <c r="K157" s="42">
        <v>1</v>
      </c>
      <c r="W157" s="42">
        <v>2</v>
      </c>
    </row>
    <row r="158" spans="1:25" ht="10.5">
      <c r="A158" s="42" t="s">
        <v>178</v>
      </c>
      <c r="B158" s="42" t="s">
        <v>98</v>
      </c>
      <c r="C158" s="42">
        <v>2</v>
      </c>
      <c r="D158" s="42">
        <v>2</v>
      </c>
      <c r="E158" s="42">
        <v>2</v>
      </c>
      <c r="N158" s="42">
        <v>2</v>
      </c>
      <c r="O158" s="42">
        <v>0</v>
      </c>
      <c r="P158" s="42">
        <v>2</v>
      </c>
      <c r="Q158" s="42">
        <v>1</v>
      </c>
      <c r="V158" s="42">
        <v>10</v>
      </c>
      <c r="W158" s="42">
        <v>23</v>
      </c>
      <c r="X158" s="42">
        <v>57</v>
      </c>
      <c r="Y158" s="42">
        <v>53</v>
      </c>
    </row>
    <row r="159" spans="1:23" ht="10.5">
      <c r="A159" s="42" t="s">
        <v>179</v>
      </c>
      <c r="B159" s="42" t="s">
        <v>27</v>
      </c>
      <c r="C159" s="42">
        <v>5</v>
      </c>
      <c r="D159" s="42">
        <v>21</v>
      </c>
      <c r="E159" s="42">
        <v>19</v>
      </c>
      <c r="G159" s="42">
        <v>1</v>
      </c>
      <c r="K159" s="42">
        <v>1</v>
      </c>
      <c r="N159" s="42">
        <v>6</v>
      </c>
      <c r="O159" s="42">
        <v>4</v>
      </c>
      <c r="P159" s="42">
        <v>2</v>
      </c>
      <c r="R159" s="42">
        <v>3</v>
      </c>
      <c r="T159" s="42">
        <v>1</v>
      </c>
      <c r="U159" s="42">
        <v>2</v>
      </c>
      <c r="W159" s="42">
        <v>4</v>
      </c>
    </row>
    <row r="160" spans="1:13" ht="10.5">
      <c r="A160" s="42" t="s">
        <v>180</v>
      </c>
      <c r="B160" s="42" t="s">
        <v>37</v>
      </c>
      <c r="C160" s="42">
        <v>3</v>
      </c>
      <c r="D160" s="42">
        <v>6</v>
      </c>
      <c r="E160" s="42">
        <v>5</v>
      </c>
      <c r="G160" s="42">
        <v>1</v>
      </c>
      <c r="K160" s="42">
        <v>1</v>
      </c>
      <c r="M160" s="42">
        <v>1</v>
      </c>
    </row>
    <row r="161" spans="1:23" ht="10.5">
      <c r="A161" s="42" t="s">
        <v>181</v>
      </c>
      <c r="B161" s="42" t="s">
        <v>1</v>
      </c>
      <c r="C161" s="42">
        <v>4</v>
      </c>
      <c r="D161" s="42">
        <v>14</v>
      </c>
      <c r="E161" s="42">
        <v>13</v>
      </c>
      <c r="W161" s="42">
        <v>2</v>
      </c>
    </row>
    <row r="162" spans="1:25" ht="10.5">
      <c r="A162" s="42" t="s">
        <v>182</v>
      </c>
      <c r="B162" s="42" t="s">
        <v>37</v>
      </c>
      <c r="C162" s="42">
        <v>4</v>
      </c>
      <c r="D162" s="42">
        <v>10</v>
      </c>
      <c r="E162" s="42">
        <v>10</v>
      </c>
      <c r="W162" s="42">
        <v>5</v>
      </c>
      <c r="Y162" s="42">
        <v>2</v>
      </c>
    </row>
    <row r="163" spans="1:16" ht="10.5">
      <c r="A163" s="42" t="s">
        <v>183</v>
      </c>
      <c r="B163" s="42" t="s">
        <v>52</v>
      </c>
      <c r="C163" s="42">
        <v>1</v>
      </c>
      <c r="D163" s="42">
        <v>5</v>
      </c>
      <c r="E163" s="42">
        <v>4</v>
      </c>
      <c r="K163" s="42">
        <v>1</v>
      </c>
      <c r="N163" s="42">
        <v>1</v>
      </c>
      <c r="O163" s="42">
        <v>0</v>
      </c>
      <c r="P163" s="42">
        <v>1</v>
      </c>
    </row>
    <row r="164" spans="1:23" ht="10.5">
      <c r="A164" s="42" t="s">
        <v>184</v>
      </c>
      <c r="B164" s="42" t="s">
        <v>1</v>
      </c>
      <c r="C164" s="42">
        <v>4</v>
      </c>
      <c r="D164" s="42">
        <v>12</v>
      </c>
      <c r="E164" s="42">
        <v>11</v>
      </c>
      <c r="K164" s="42">
        <v>1</v>
      </c>
      <c r="N164" s="42">
        <v>2</v>
      </c>
      <c r="O164" s="42">
        <v>0</v>
      </c>
      <c r="P164" s="42">
        <v>2</v>
      </c>
      <c r="R164" s="42">
        <v>1</v>
      </c>
      <c r="U164" s="42">
        <v>1</v>
      </c>
      <c r="W164" s="42">
        <v>2</v>
      </c>
    </row>
    <row r="165" spans="1:23" ht="10.5">
      <c r="A165" s="42" t="s">
        <v>185</v>
      </c>
      <c r="B165" s="42" t="s">
        <v>1</v>
      </c>
      <c r="C165" s="42">
        <v>4</v>
      </c>
      <c r="D165" s="42">
        <v>12</v>
      </c>
      <c r="E165" s="42">
        <v>10</v>
      </c>
      <c r="H165" s="42">
        <v>1</v>
      </c>
      <c r="K165" s="42">
        <v>1</v>
      </c>
      <c r="R165" s="42">
        <v>1</v>
      </c>
      <c r="T165" s="42">
        <v>1</v>
      </c>
      <c r="W165" s="42">
        <v>4</v>
      </c>
    </row>
    <row r="166" spans="1:25" ht="10.5">
      <c r="A166" s="42" t="s">
        <v>186</v>
      </c>
      <c r="B166" s="42" t="s">
        <v>30</v>
      </c>
      <c r="C166" s="42">
        <v>3</v>
      </c>
      <c r="D166" s="42">
        <v>10</v>
      </c>
      <c r="E166" s="42">
        <v>8</v>
      </c>
      <c r="Q166" s="42">
        <v>1</v>
      </c>
      <c r="V166" s="42">
        <v>6</v>
      </c>
      <c r="W166" s="42">
        <v>41</v>
      </c>
      <c r="X166" s="42">
        <v>77</v>
      </c>
      <c r="Y166" s="42">
        <v>92</v>
      </c>
    </row>
    <row r="167" spans="1:23" ht="10.5">
      <c r="A167" s="42" t="s">
        <v>187</v>
      </c>
      <c r="B167" s="42" t="s">
        <v>5</v>
      </c>
      <c r="C167" s="42">
        <v>5</v>
      </c>
      <c r="D167" s="42">
        <v>10</v>
      </c>
      <c r="E167" s="42">
        <v>8</v>
      </c>
      <c r="H167" s="42">
        <v>1</v>
      </c>
      <c r="J167" s="42">
        <v>1</v>
      </c>
      <c r="N167" s="42">
        <v>3</v>
      </c>
      <c r="O167" s="42">
        <v>2</v>
      </c>
      <c r="P167" s="42">
        <v>1</v>
      </c>
      <c r="R167" s="42">
        <v>1</v>
      </c>
      <c r="T167" s="42">
        <v>1</v>
      </c>
      <c r="W167" s="42">
        <v>2</v>
      </c>
    </row>
    <row r="168" spans="1:25" ht="10.5">
      <c r="A168" s="42" t="s">
        <v>188</v>
      </c>
      <c r="B168" s="42" t="s">
        <v>18</v>
      </c>
      <c r="C168" s="42">
        <v>5</v>
      </c>
      <c r="D168" s="42">
        <v>14</v>
      </c>
      <c r="E168" s="42">
        <v>11</v>
      </c>
      <c r="F168" s="42">
        <v>1</v>
      </c>
      <c r="H168" s="42">
        <v>1</v>
      </c>
      <c r="N168" s="42">
        <v>4</v>
      </c>
      <c r="O168" s="42">
        <v>0</v>
      </c>
      <c r="P168" s="42">
        <v>4</v>
      </c>
      <c r="Q168" s="42">
        <v>1</v>
      </c>
      <c r="W168" s="42">
        <v>6</v>
      </c>
      <c r="Y168" s="42">
        <v>1</v>
      </c>
    </row>
    <row r="169" spans="1:23" ht="10.5">
      <c r="A169" s="42" t="s">
        <v>189</v>
      </c>
      <c r="B169" s="42" t="s">
        <v>104</v>
      </c>
      <c r="C169" s="42">
        <v>1</v>
      </c>
      <c r="D169" s="42">
        <v>1</v>
      </c>
      <c r="K169" s="42">
        <v>1</v>
      </c>
      <c r="M169" s="42">
        <v>1</v>
      </c>
      <c r="N169" s="42">
        <v>1</v>
      </c>
      <c r="O169" s="42">
        <v>0</v>
      </c>
      <c r="P169" s="42">
        <v>1</v>
      </c>
      <c r="W169" s="42">
        <v>15</v>
      </c>
    </row>
    <row r="170" spans="1:5" ht="10.5">
      <c r="A170" s="42" t="s">
        <v>190</v>
      </c>
      <c r="B170" s="42" t="s">
        <v>1</v>
      </c>
      <c r="C170" s="42">
        <v>1</v>
      </c>
      <c r="D170" s="42">
        <v>1</v>
      </c>
      <c r="E170" s="42">
        <v>1</v>
      </c>
    </row>
    <row r="171" spans="1:25" ht="10.5">
      <c r="A171" s="42" t="s">
        <v>191</v>
      </c>
      <c r="B171" s="42" t="s">
        <v>3</v>
      </c>
      <c r="C171" s="42">
        <v>4</v>
      </c>
      <c r="D171" s="42">
        <v>6</v>
      </c>
      <c r="E171" s="42">
        <v>5</v>
      </c>
      <c r="K171" s="42">
        <v>1</v>
      </c>
      <c r="M171" s="42">
        <v>1</v>
      </c>
      <c r="N171" s="42">
        <v>3</v>
      </c>
      <c r="O171" s="42">
        <v>0</v>
      </c>
      <c r="P171" s="42">
        <v>3</v>
      </c>
      <c r="W171" s="42">
        <v>4</v>
      </c>
      <c r="Y171" s="42">
        <v>1</v>
      </c>
    </row>
    <row r="172" spans="1:25" ht="10.5">
      <c r="A172" s="42" t="s">
        <v>192</v>
      </c>
      <c r="B172" s="42" t="s">
        <v>3</v>
      </c>
      <c r="C172" s="42">
        <v>4</v>
      </c>
      <c r="D172" s="42">
        <v>8</v>
      </c>
      <c r="E172" s="42">
        <v>8</v>
      </c>
      <c r="N172" s="42">
        <v>6</v>
      </c>
      <c r="O172" s="42">
        <v>0</v>
      </c>
      <c r="P172" s="42">
        <v>6</v>
      </c>
      <c r="Q172" s="42">
        <v>2</v>
      </c>
      <c r="W172" s="42">
        <v>6</v>
      </c>
      <c r="Y172" s="42">
        <v>1</v>
      </c>
    </row>
    <row r="173" spans="1:25" ht="10.5">
      <c r="A173" s="42" t="s">
        <v>193</v>
      </c>
      <c r="B173" s="42" t="s">
        <v>25</v>
      </c>
      <c r="C173" s="42">
        <v>5</v>
      </c>
      <c r="D173" s="42">
        <v>7</v>
      </c>
      <c r="E173" s="42">
        <v>7</v>
      </c>
      <c r="K173" s="42">
        <v>1</v>
      </c>
      <c r="M173" s="42">
        <v>1</v>
      </c>
      <c r="N173" s="42">
        <v>1</v>
      </c>
      <c r="O173" s="42">
        <v>0</v>
      </c>
      <c r="P173" s="42">
        <v>1</v>
      </c>
      <c r="Q173" s="42">
        <v>1</v>
      </c>
      <c r="V173" s="42">
        <v>9</v>
      </c>
      <c r="W173" s="42">
        <v>51</v>
      </c>
      <c r="X173" s="42">
        <v>69</v>
      </c>
      <c r="Y173" s="42">
        <v>81</v>
      </c>
    </row>
    <row r="174" spans="1:5" ht="10.5">
      <c r="A174" s="42" t="s">
        <v>194</v>
      </c>
      <c r="B174" s="42" t="s">
        <v>88</v>
      </c>
      <c r="C174" s="42">
        <v>1</v>
      </c>
      <c r="D174" s="42">
        <v>1</v>
      </c>
      <c r="E174" s="42">
        <v>1</v>
      </c>
    </row>
    <row r="175" spans="1:25" ht="10.5">
      <c r="A175" s="42" t="s">
        <v>195</v>
      </c>
      <c r="B175" s="42" t="s">
        <v>3</v>
      </c>
      <c r="C175" s="42">
        <v>5</v>
      </c>
      <c r="D175" s="42">
        <v>9</v>
      </c>
      <c r="E175" s="42">
        <v>7</v>
      </c>
      <c r="F175" s="42">
        <v>1</v>
      </c>
      <c r="K175" s="42">
        <v>1</v>
      </c>
      <c r="M175" s="42">
        <v>1</v>
      </c>
      <c r="N175" s="42">
        <v>2</v>
      </c>
      <c r="O175" s="42">
        <v>0</v>
      </c>
      <c r="P175" s="42">
        <v>2</v>
      </c>
      <c r="W175" s="42">
        <v>7</v>
      </c>
      <c r="Y175" s="42">
        <v>1</v>
      </c>
    </row>
    <row r="176" spans="1:23" ht="10.5">
      <c r="A176" s="42" t="s">
        <v>196</v>
      </c>
      <c r="B176" s="42" t="s">
        <v>3</v>
      </c>
      <c r="C176" s="42">
        <v>3</v>
      </c>
      <c r="D176" s="42">
        <v>7</v>
      </c>
      <c r="E176" s="42">
        <v>7</v>
      </c>
      <c r="N176" s="42">
        <v>1</v>
      </c>
      <c r="O176" s="42">
        <v>0</v>
      </c>
      <c r="P176" s="42">
        <v>1</v>
      </c>
      <c r="Q176" s="42">
        <v>3</v>
      </c>
      <c r="W176" s="42">
        <v>4</v>
      </c>
    </row>
    <row r="177" spans="1:25" ht="10.5">
      <c r="A177" s="42" t="s">
        <v>197</v>
      </c>
      <c r="B177" s="42" t="s">
        <v>11</v>
      </c>
      <c r="C177" s="42">
        <v>1</v>
      </c>
      <c r="D177" s="42">
        <v>4</v>
      </c>
      <c r="E177" s="42">
        <v>4</v>
      </c>
      <c r="W177" s="42">
        <v>1</v>
      </c>
      <c r="Y177" s="42">
        <v>1</v>
      </c>
    </row>
    <row r="178" spans="1:25" ht="10.5">
      <c r="A178" s="42" t="s">
        <v>198</v>
      </c>
      <c r="B178" s="42" t="s">
        <v>18</v>
      </c>
      <c r="C178" s="42">
        <v>4</v>
      </c>
      <c r="D178" s="42">
        <v>9</v>
      </c>
      <c r="E178" s="42">
        <v>9</v>
      </c>
      <c r="K178" s="42">
        <v>1</v>
      </c>
      <c r="L178" s="42">
        <v>1</v>
      </c>
      <c r="M178" s="42">
        <v>1</v>
      </c>
      <c r="Q178" s="42">
        <v>1</v>
      </c>
      <c r="W178" s="42">
        <v>5</v>
      </c>
      <c r="Y178" s="42">
        <v>2</v>
      </c>
    </row>
    <row r="179" spans="1:25" ht="10.5">
      <c r="A179" s="42" t="s">
        <v>199</v>
      </c>
      <c r="B179" s="42" t="s">
        <v>98</v>
      </c>
      <c r="C179" s="42">
        <v>5</v>
      </c>
      <c r="D179" s="42">
        <v>9</v>
      </c>
      <c r="E179" s="42">
        <v>9</v>
      </c>
      <c r="N179" s="42">
        <v>1</v>
      </c>
      <c r="O179" s="42">
        <v>0</v>
      </c>
      <c r="P179" s="42">
        <v>1</v>
      </c>
      <c r="Q179" s="42">
        <v>2</v>
      </c>
      <c r="V179" s="42">
        <v>27</v>
      </c>
      <c r="W179" s="42">
        <v>48</v>
      </c>
      <c r="X179" s="42">
        <v>137</v>
      </c>
      <c r="Y179" s="42">
        <v>161</v>
      </c>
    </row>
    <row r="180" spans="1:23" ht="10.5">
      <c r="A180" s="42" t="s">
        <v>200</v>
      </c>
      <c r="B180" s="42" t="s">
        <v>52</v>
      </c>
      <c r="C180" s="42">
        <v>4</v>
      </c>
      <c r="D180" s="42">
        <v>11</v>
      </c>
      <c r="E180" s="42">
        <v>8</v>
      </c>
      <c r="K180" s="42">
        <v>3</v>
      </c>
      <c r="Q180" s="42">
        <v>1</v>
      </c>
      <c r="W180" s="42">
        <v>1</v>
      </c>
    </row>
    <row r="181" spans="1:23" ht="10.5">
      <c r="A181" s="42" t="s">
        <v>201</v>
      </c>
      <c r="B181" s="42" t="s">
        <v>37</v>
      </c>
      <c r="C181" s="42">
        <v>5</v>
      </c>
      <c r="D181" s="42">
        <v>20</v>
      </c>
      <c r="E181" s="42">
        <v>19</v>
      </c>
      <c r="G181" s="42">
        <v>1</v>
      </c>
      <c r="W181" s="42">
        <v>5</v>
      </c>
    </row>
    <row r="182" spans="1:25" ht="10.5">
      <c r="A182" s="42" t="s">
        <v>202</v>
      </c>
      <c r="B182" s="42" t="s">
        <v>25</v>
      </c>
      <c r="C182" s="42">
        <v>4</v>
      </c>
      <c r="D182" s="42">
        <v>5</v>
      </c>
      <c r="E182" s="42">
        <v>2</v>
      </c>
      <c r="K182" s="42">
        <v>1</v>
      </c>
      <c r="M182" s="42">
        <v>1</v>
      </c>
      <c r="Q182" s="42">
        <v>1</v>
      </c>
      <c r="V182" s="42">
        <v>7</v>
      </c>
      <c r="W182" s="42">
        <v>36</v>
      </c>
      <c r="X182" s="42">
        <v>33</v>
      </c>
      <c r="Y182" s="42">
        <v>34</v>
      </c>
    </row>
    <row r="183" spans="1:25" ht="10.5">
      <c r="A183" s="42" t="s">
        <v>203</v>
      </c>
      <c r="B183" s="42" t="s">
        <v>3</v>
      </c>
      <c r="C183" s="42">
        <v>4</v>
      </c>
      <c r="D183" s="42">
        <v>8</v>
      </c>
      <c r="E183" s="42">
        <v>7</v>
      </c>
      <c r="K183" s="42">
        <v>1</v>
      </c>
      <c r="M183" s="42">
        <v>1</v>
      </c>
      <c r="N183" s="42">
        <v>1</v>
      </c>
      <c r="O183" s="42">
        <v>0</v>
      </c>
      <c r="P183" s="42">
        <v>1</v>
      </c>
      <c r="W183" s="42">
        <v>6</v>
      </c>
      <c r="Y183" s="42">
        <v>1</v>
      </c>
    </row>
    <row r="184" spans="1:25" ht="10.5">
      <c r="A184" s="42" t="s">
        <v>204</v>
      </c>
      <c r="B184" s="42" t="s">
        <v>11</v>
      </c>
      <c r="C184" s="42">
        <v>1</v>
      </c>
      <c r="D184" s="42">
        <v>2</v>
      </c>
      <c r="E184" s="42">
        <v>2</v>
      </c>
      <c r="N184" s="42">
        <v>1</v>
      </c>
      <c r="O184" s="42">
        <v>0</v>
      </c>
      <c r="P184" s="42">
        <v>1</v>
      </c>
      <c r="W184" s="42">
        <v>1</v>
      </c>
      <c r="Y184" s="42">
        <v>1</v>
      </c>
    </row>
    <row r="185" spans="1:25" ht="10.5">
      <c r="A185" s="42" t="s">
        <v>205</v>
      </c>
      <c r="B185" s="42" t="s">
        <v>3</v>
      </c>
      <c r="C185" s="42">
        <v>5</v>
      </c>
      <c r="D185" s="42">
        <v>11</v>
      </c>
      <c r="E185" s="42">
        <v>11</v>
      </c>
      <c r="N185" s="42">
        <v>2</v>
      </c>
      <c r="O185" s="42">
        <v>0</v>
      </c>
      <c r="P185" s="42">
        <v>2</v>
      </c>
      <c r="Q185" s="42">
        <v>1</v>
      </c>
      <c r="W185" s="42">
        <v>7</v>
      </c>
      <c r="Y185" s="42">
        <v>1</v>
      </c>
    </row>
    <row r="186" spans="1:25" ht="10.5">
      <c r="A186" s="42" t="s">
        <v>206</v>
      </c>
      <c r="B186" s="42" t="s">
        <v>98</v>
      </c>
      <c r="C186" s="42">
        <v>5</v>
      </c>
      <c r="D186" s="42">
        <v>6</v>
      </c>
      <c r="E186" s="42">
        <v>4</v>
      </c>
      <c r="N186" s="42">
        <v>3</v>
      </c>
      <c r="O186" s="42">
        <v>0</v>
      </c>
      <c r="P186" s="42">
        <v>3</v>
      </c>
      <c r="V186" s="42">
        <v>11</v>
      </c>
      <c r="W186" s="42">
        <v>76</v>
      </c>
      <c r="X186" s="42">
        <v>79</v>
      </c>
      <c r="Y186" s="42">
        <v>99</v>
      </c>
    </row>
    <row r="187" spans="1:25" ht="10.5">
      <c r="A187" s="42" t="s">
        <v>207</v>
      </c>
      <c r="B187" s="42" t="s">
        <v>30</v>
      </c>
      <c r="C187" s="42">
        <v>4</v>
      </c>
      <c r="D187" s="42">
        <v>9</v>
      </c>
      <c r="E187" s="42">
        <v>6</v>
      </c>
      <c r="K187" s="42">
        <v>2</v>
      </c>
      <c r="M187" s="42">
        <v>2</v>
      </c>
      <c r="N187" s="42">
        <v>1</v>
      </c>
      <c r="O187" s="42">
        <v>0</v>
      </c>
      <c r="P187" s="42">
        <v>1</v>
      </c>
      <c r="Q187" s="42">
        <v>2</v>
      </c>
      <c r="V187" s="42">
        <v>33</v>
      </c>
      <c r="W187" s="42">
        <v>54</v>
      </c>
      <c r="X187" s="42">
        <v>97</v>
      </c>
      <c r="Y187" s="42">
        <v>135</v>
      </c>
    </row>
    <row r="188" spans="1:25" ht="10.5">
      <c r="A188" s="42" t="s">
        <v>208</v>
      </c>
      <c r="B188" s="42" t="s">
        <v>3</v>
      </c>
      <c r="C188" s="42">
        <v>3</v>
      </c>
      <c r="D188" s="42">
        <v>5</v>
      </c>
      <c r="E188" s="42">
        <v>5</v>
      </c>
      <c r="N188" s="42">
        <v>1</v>
      </c>
      <c r="O188" s="42">
        <v>0</v>
      </c>
      <c r="P188" s="42">
        <v>1</v>
      </c>
      <c r="W188" s="42">
        <v>3</v>
      </c>
      <c r="Y188" s="42">
        <v>1</v>
      </c>
    </row>
    <row r="189" spans="1:23" ht="10.5">
      <c r="A189" s="42" t="s">
        <v>209</v>
      </c>
      <c r="B189" s="42" t="s">
        <v>88</v>
      </c>
      <c r="C189" s="42">
        <v>3</v>
      </c>
      <c r="D189" s="42">
        <v>6</v>
      </c>
      <c r="E189" s="42">
        <v>4</v>
      </c>
      <c r="K189" s="42">
        <v>2</v>
      </c>
      <c r="N189" s="42">
        <v>1</v>
      </c>
      <c r="O189" s="42">
        <v>0</v>
      </c>
      <c r="P189" s="42">
        <v>1</v>
      </c>
      <c r="W189" s="42">
        <v>1</v>
      </c>
    </row>
    <row r="190" spans="1:25" ht="10.5">
      <c r="A190" s="42" t="s">
        <v>210</v>
      </c>
      <c r="B190" s="42" t="s">
        <v>3</v>
      </c>
      <c r="C190" s="42">
        <v>5</v>
      </c>
      <c r="D190" s="42">
        <v>16</v>
      </c>
      <c r="E190" s="42">
        <v>8</v>
      </c>
      <c r="H190" s="42">
        <v>1</v>
      </c>
      <c r="N190" s="42">
        <v>3</v>
      </c>
      <c r="O190" s="42">
        <v>0</v>
      </c>
      <c r="P190" s="42">
        <v>3</v>
      </c>
      <c r="W190" s="42">
        <v>8</v>
      </c>
      <c r="Y190" s="42">
        <v>2</v>
      </c>
    </row>
    <row r="191" spans="1:23" ht="10.5">
      <c r="A191" s="42" t="s">
        <v>211</v>
      </c>
      <c r="B191" s="42" t="s">
        <v>1</v>
      </c>
      <c r="C191" s="42">
        <v>5</v>
      </c>
      <c r="D191" s="42">
        <v>13</v>
      </c>
      <c r="E191" s="42">
        <v>7</v>
      </c>
      <c r="H191" s="42">
        <v>1</v>
      </c>
      <c r="J191" s="42">
        <v>1</v>
      </c>
      <c r="K191" s="42">
        <v>4</v>
      </c>
      <c r="N191" s="42">
        <v>1</v>
      </c>
      <c r="O191" s="42">
        <v>1</v>
      </c>
      <c r="P191" s="42">
        <v>0</v>
      </c>
      <c r="Q191" s="42">
        <v>1</v>
      </c>
      <c r="W191" s="42">
        <v>4</v>
      </c>
    </row>
    <row r="192" spans="1:16" ht="10.5">
      <c r="A192" s="42" t="s">
        <v>212</v>
      </c>
      <c r="B192" s="42" t="s">
        <v>1</v>
      </c>
      <c r="C192" s="42">
        <v>3</v>
      </c>
      <c r="D192" s="42">
        <v>11</v>
      </c>
      <c r="E192" s="42">
        <v>10</v>
      </c>
      <c r="K192" s="42">
        <v>1</v>
      </c>
      <c r="N192" s="42">
        <v>1</v>
      </c>
      <c r="O192" s="42">
        <v>0</v>
      </c>
      <c r="P192" s="42">
        <v>1</v>
      </c>
    </row>
    <row r="193" spans="1:23" ht="10.5">
      <c r="A193" s="42" t="s">
        <v>213</v>
      </c>
      <c r="B193" s="42" t="s">
        <v>37</v>
      </c>
      <c r="C193" s="42">
        <v>2</v>
      </c>
      <c r="D193" s="42">
        <v>3</v>
      </c>
      <c r="E193" s="42">
        <v>3</v>
      </c>
      <c r="W193" s="42">
        <v>1</v>
      </c>
    </row>
    <row r="194" spans="1:25" ht="10.5">
      <c r="A194" s="42" t="s">
        <v>214</v>
      </c>
      <c r="B194" s="42" t="s">
        <v>25</v>
      </c>
      <c r="C194" s="42">
        <v>4</v>
      </c>
      <c r="D194" s="42">
        <v>7</v>
      </c>
      <c r="E194" s="42">
        <v>9</v>
      </c>
      <c r="V194" s="42">
        <v>14</v>
      </c>
      <c r="W194" s="42">
        <v>48</v>
      </c>
      <c r="X194" s="42">
        <v>32</v>
      </c>
      <c r="Y194" s="42">
        <v>51</v>
      </c>
    </row>
    <row r="195" spans="1:23" ht="10.5">
      <c r="A195" s="42" t="s">
        <v>215</v>
      </c>
      <c r="B195" s="42" t="s">
        <v>52</v>
      </c>
      <c r="C195" s="42">
        <v>1</v>
      </c>
      <c r="D195" s="42">
        <v>1</v>
      </c>
      <c r="H195" s="42">
        <v>1</v>
      </c>
      <c r="W195" s="42">
        <v>1</v>
      </c>
    </row>
    <row r="196" spans="1:5" ht="10.5">
      <c r="A196" s="42" t="s">
        <v>216</v>
      </c>
      <c r="B196" s="42" t="s">
        <v>11</v>
      </c>
      <c r="C196" s="42">
        <v>1</v>
      </c>
      <c r="D196" s="42">
        <v>1</v>
      </c>
      <c r="E196" s="42">
        <v>1</v>
      </c>
    </row>
    <row r="197" spans="1:23" ht="10.5">
      <c r="A197" s="42" t="s">
        <v>217</v>
      </c>
      <c r="B197" s="42" t="s">
        <v>27</v>
      </c>
      <c r="C197" s="42">
        <v>5</v>
      </c>
      <c r="D197" s="42">
        <v>19</v>
      </c>
      <c r="E197" s="42">
        <v>12</v>
      </c>
      <c r="G197" s="42">
        <v>1</v>
      </c>
      <c r="N197" s="42">
        <v>3</v>
      </c>
      <c r="O197" s="42">
        <v>2</v>
      </c>
      <c r="P197" s="42">
        <v>1</v>
      </c>
      <c r="R197" s="42">
        <v>2</v>
      </c>
      <c r="U197" s="42">
        <v>2</v>
      </c>
      <c r="W197" s="42">
        <v>7</v>
      </c>
    </row>
    <row r="198" spans="1:23" ht="10.5">
      <c r="A198" s="42" t="s">
        <v>218</v>
      </c>
      <c r="B198" s="42" t="s">
        <v>1</v>
      </c>
      <c r="C198" s="42">
        <v>5</v>
      </c>
      <c r="D198" s="42">
        <v>11</v>
      </c>
      <c r="E198" s="42">
        <v>11</v>
      </c>
      <c r="N198" s="42">
        <v>5</v>
      </c>
      <c r="O198" s="42">
        <v>0</v>
      </c>
      <c r="P198" s="42">
        <v>5</v>
      </c>
      <c r="W198" s="42">
        <v>2</v>
      </c>
    </row>
    <row r="199" spans="1:23" ht="10.5">
      <c r="A199" s="42" t="s">
        <v>219</v>
      </c>
      <c r="B199" s="42" t="s">
        <v>3</v>
      </c>
      <c r="C199" s="42">
        <v>5</v>
      </c>
      <c r="D199" s="42">
        <v>10</v>
      </c>
      <c r="E199" s="42">
        <v>10</v>
      </c>
      <c r="N199" s="42">
        <v>3</v>
      </c>
      <c r="O199" s="42">
        <v>0</v>
      </c>
      <c r="P199" s="42">
        <v>3</v>
      </c>
      <c r="Q199" s="42">
        <v>2</v>
      </c>
      <c r="W199" s="42">
        <v>8</v>
      </c>
    </row>
    <row r="200" spans="1:23" ht="10.5">
      <c r="A200" s="42" t="s">
        <v>220</v>
      </c>
      <c r="B200" s="42" t="s">
        <v>13</v>
      </c>
      <c r="C200" s="42">
        <v>1</v>
      </c>
      <c r="D200" s="42">
        <v>1</v>
      </c>
      <c r="E200" s="42">
        <v>1</v>
      </c>
      <c r="N200" s="42">
        <v>1</v>
      </c>
      <c r="O200" s="42">
        <v>0</v>
      </c>
      <c r="P200" s="42">
        <v>1</v>
      </c>
      <c r="W200" s="42">
        <v>1</v>
      </c>
    </row>
    <row r="201" spans="1:23" ht="10.5">
      <c r="A201" s="42" t="s">
        <v>221</v>
      </c>
      <c r="B201" s="42" t="s">
        <v>5</v>
      </c>
      <c r="C201" s="42">
        <v>3</v>
      </c>
      <c r="D201" s="42">
        <v>5</v>
      </c>
      <c r="E201" s="42">
        <v>7</v>
      </c>
      <c r="Q201" s="42">
        <v>2</v>
      </c>
      <c r="W201" s="42">
        <v>1</v>
      </c>
    </row>
    <row r="202" spans="1:23" ht="10.5">
      <c r="A202" s="42" t="s">
        <v>222</v>
      </c>
      <c r="B202" s="42" t="s">
        <v>88</v>
      </c>
      <c r="C202" s="42">
        <v>4</v>
      </c>
      <c r="D202" s="42">
        <v>5</v>
      </c>
      <c r="E202" s="42">
        <v>2</v>
      </c>
      <c r="I202" s="42">
        <v>1</v>
      </c>
      <c r="J202" s="42">
        <v>1</v>
      </c>
      <c r="K202" s="42">
        <v>1</v>
      </c>
      <c r="N202" s="42">
        <v>4</v>
      </c>
      <c r="O202" s="42">
        <v>1</v>
      </c>
      <c r="P202" s="42">
        <v>3</v>
      </c>
      <c r="R202" s="42">
        <v>1</v>
      </c>
      <c r="U202" s="42">
        <v>1</v>
      </c>
      <c r="W202" s="42">
        <v>2</v>
      </c>
    </row>
    <row r="203" spans="1:23" ht="10.5">
      <c r="A203" s="42" t="s">
        <v>223</v>
      </c>
      <c r="B203" s="42" t="s">
        <v>3</v>
      </c>
      <c r="C203" s="42">
        <v>5</v>
      </c>
      <c r="D203" s="42">
        <v>11</v>
      </c>
      <c r="E203" s="42">
        <v>11</v>
      </c>
      <c r="Q203" s="42">
        <v>2</v>
      </c>
      <c r="W203" s="42">
        <v>8</v>
      </c>
    </row>
    <row r="204" spans="1:23" ht="10.5">
      <c r="A204" s="42" t="s">
        <v>224</v>
      </c>
      <c r="B204" s="42" t="s">
        <v>40</v>
      </c>
      <c r="C204" s="42">
        <v>5</v>
      </c>
      <c r="D204" s="42">
        <v>16</v>
      </c>
      <c r="E204" s="42">
        <v>13</v>
      </c>
      <c r="K204" s="42">
        <v>3</v>
      </c>
      <c r="N204" s="42">
        <v>3</v>
      </c>
      <c r="O204" s="42">
        <v>1</v>
      </c>
      <c r="P204" s="42">
        <v>2</v>
      </c>
      <c r="Q204" s="42">
        <v>1</v>
      </c>
      <c r="W204" s="42">
        <v>4</v>
      </c>
    </row>
    <row r="205" spans="1:25" ht="10.5">
      <c r="A205" s="42" t="s">
        <v>225</v>
      </c>
      <c r="B205" s="42" t="s">
        <v>37</v>
      </c>
      <c r="C205" s="42">
        <v>5</v>
      </c>
      <c r="D205" s="42">
        <v>12</v>
      </c>
      <c r="E205" s="42">
        <v>11</v>
      </c>
      <c r="H205" s="42">
        <v>1</v>
      </c>
      <c r="W205" s="42">
        <v>5</v>
      </c>
      <c r="Y205" s="42">
        <v>2</v>
      </c>
    </row>
    <row r="206" spans="1:23" ht="10.5">
      <c r="A206" s="42" t="s">
        <v>226</v>
      </c>
      <c r="B206" s="42" t="s">
        <v>18</v>
      </c>
      <c r="C206" s="42">
        <v>3</v>
      </c>
      <c r="D206" s="42">
        <v>4</v>
      </c>
      <c r="E206" s="42">
        <v>2</v>
      </c>
      <c r="H206" s="42">
        <v>1</v>
      </c>
      <c r="I206" s="42">
        <v>1</v>
      </c>
      <c r="N206" s="42">
        <v>2</v>
      </c>
      <c r="O206" s="42">
        <v>0</v>
      </c>
      <c r="P206" s="42">
        <v>2</v>
      </c>
      <c r="W206" s="42">
        <v>3</v>
      </c>
    </row>
    <row r="207" spans="1:25" ht="10.5">
      <c r="A207" s="42" t="s">
        <v>227</v>
      </c>
      <c r="B207" s="42" t="s">
        <v>7</v>
      </c>
      <c r="C207" s="42">
        <v>4</v>
      </c>
      <c r="D207" s="42">
        <v>10</v>
      </c>
      <c r="E207" s="42">
        <v>5</v>
      </c>
      <c r="K207" s="42">
        <v>2</v>
      </c>
      <c r="V207" s="42">
        <v>9</v>
      </c>
      <c r="W207" s="42">
        <v>15</v>
      </c>
      <c r="X207" s="42">
        <v>17</v>
      </c>
      <c r="Y207" s="42">
        <v>35</v>
      </c>
    </row>
    <row r="208" spans="1:23" ht="10.5">
      <c r="A208" s="42" t="s">
        <v>228</v>
      </c>
      <c r="B208" s="42" t="s">
        <v>52</v>
      </c>
      <c r="C208" s="42">
        <v>5</v>
      </c>
      <c r="D208" s="42">
        <v>15</v>
      </c>
      <c r="E208" s="42">
        <v>10</v>
      </c>
      <c r="G208" s="42">
        <v>2</v>
      </c>
      <c r="K208" s="42">
        <v>2</v>
      </c>
      <c r="N208" s="42">
        <v>7</v>
      </c>
      <c r="O208" s="42">
        <v>0</v>
      </c>
      <c r="P208" s="42">
        <v>7</v>
      </c>
      <c r="Q208" s="42">
        <v>2</v>
      </c>
      <c r="W208" s="42">
        <v>2</v>
      </c>
    </row>
    <row r="209" spans="1:23" ht="10.5">
      <c r="A209" s="42" t="s">
        <v>229</v>
      </c>
      <c r="B209" s="42" t="s">
        <v>5</v>
      </c>
      <c r="C209" s="42">
        <v>5</v>
      </c>
      <c r="D209" s="42">
        <v>8</v>
      </c>
      <c r="E209" s="42">
        <v>6</v>
      </c>
      <c r="J209" s="42">
        <v>1</v>
      </c>
      <c r="K209" s="42">
        <v>1</v>
      </c>
      <c r="Q209" s="42">
        <v>1</v>
      </c>
      <c r="R209" s="42">
        <v>2</v>
      </c>
      <c r="T209" s="42">
        <v>2</v>
      </c>
      <c r="W209" s="42">
        <v>3</v>
      </c>
    </row>
    <row r="210" spans="1:8" ht="10.5">
      <c r="A210" s="42" t="s">
        <v>230</v>
      </c>
      <c r="B210" s="42" t="s">
        <v>5</v>
      </c>
      <c r="C210" s="42">
        <v>1</v>
      </c>
      <c r="D210" s="42">
        <v>2</v>
      </c>
      <c r="E210" s="42">
        <v>1</v>
      </c>
      <c r="F210" s="42">
        <v>1</v>
      </c>
      <c r="H210" s="42">
        <v>1</v>
      </c>
    </row>
    <row r="211" spans="1:5" ht="10.5">
      <c r="A211" s="42" t="s">
        <v>231</v>
      </c>
      <c r="B211" s="42" t="s">
        <v>5</v>
      </c>
      <c r="C211" s="42">
        <v>1</v>
      </c>
      <c r="D211" s="42">
        <v>2</v>
      </c>
      <c r="E211" s="42">
        <v>1</v>
      </c>
    </row>
    <row r="212" spans="1:23" ht="10.5">
      <c r="A212" s="42" t="s">
        <v>232</v>
      </c>
      <c r="B212" s="42" t="s">
        <v>5</v>
      </c>
      <c r="C212" s="42">
        <v>4</v>
      </c>
      <c r="D212" s="42">
        <v>11</v>
      </c>
      <c r="E212" s="42">
        <v>9</v>
      </c>
      <c r="N212" s="42">
        <v>2</v>
      </c>
      <c r="O212" s="42">
        <v>1</v>
      </c>
      <c r="P212" s="42">
        <v>1</v>
      </c>
      <c r="Q212" s="42">
        <v>1</v>
      </c>
      <c r="W212" s="42">
        <v>2</v>
      </c>
    </row>
    <row r="213" spans="1:23" ht="10.5">
      <c r="A213" s="42" t="s">
        <v>233</v>
      </c>
      <c r="B213" s="42" t="s">
        <v>40</v>
      </c>
      <c r="C213" s="42">
        <v>3</v>
      </c>
      <c r="D213" s="42">
        <v>10</v>
      </c>
      <c r="E213" s="42">
        <v>9</v>
      </c>
      <c r="K213" s="42">
        <v>1</v>
      </c>
      <c r="N213" s="42">
        <v>2</v>
      </c>
      <c r="O213" s="42">
        <v>0</v>
      </c>
      <c r="P213" s="42">
        <v>2</v>
      </c>
      <c r="Q213" s="42">
        <v>1</v>
      </c>
      <c r="R213" s="42">
        <v>1</v>
      </c>
      <c r="U213" s="42">
        <v>1</v>
      </c>
      <c r="W213" s="42">
        <v>2</v>
      </c>
    </row>
    <row r="214" spans="1:23" ht="10.5">
      <c r="A214" s="42" t="s">
        <v>234</v>
      </c>
      <c r="B214" s="42" t="s">
        <v>27</v>
      </c>
      <c r="C214" s="42">
        <v>4</v>
      </c>
      <c r="D214" s="42">
        <v>7</v>
      </c>
      <c r="E214" s="42">
        <v>4</v>
      </c>
      <c r="G214" s="42">
        <v>1</v>
      </c>
      <c r="K214" s="42">
        <v>2</v>
      </c>
      <c r="W214" s="42">
        <v>3</v>
      </c>
    </row>
    <row r="215" spans="1:25" ht="10.5">
      <c r="A215" s="42" t="s">
        <v>235</v>
      </c>
      <c r="B215" s="42" t="s">
        <v>25</v>
      </c>
      <c r="C215" s="42">
        <v>1</v>
      </c>
      <c r="D215" s="42">
        <v>2</v>
      </c>
      <c r="E215" s="42">
        <v>1</v>
      </c>
      <c r="R215" s="42">
        <v>1</v>
      </c>
      <c r="U215" s="42">
        <v>1</v>
      </c>
      <c r="W215" s="42">
        <v>10</v>
      </c>
      <c r="X215" s="42">
        <v>3</v>
      </c>
      <c r="Y215" s="42">
        <v>6</v>
      </c>
    </row>
    <row r="216" spans="1:25" ht="10.5">
      <c r="A216" s="42" t="s">
        <v>236</v>
      </c>
      <c r="B216" s="42" t="s">
        <v>13</v>
      </c>
      <c r="C216" s="42">
        <v>5</v>
      </c>
      <c r="D216" s="42">
        <v>7</v>
      </c>
      <c r="E216" s="42">
        <v>4</v>
      </c>
      <c r="J216" s="42">
        <v>2</v>
      </c>
      <c r="K216" s="42">
        <v>1</v>
      </c>
      <c r="M216" s="42">
        <v>1</v>
      </c>
      <c r="Q216" s="42">
        <v>2</v>
      </c>
      <c r="W216" s="42">
        <v>7</v>
      </c>
      <c r="Y216" s="42">
        <v>3</v>
      </c>
    </row>
    <row r="217" spans="1:16" ht="10.5">
      <c r="A217" s="42" t="s">
        <v>237</v>
      </c>
      <c r="B217" s="42" t="s">
        <v>5</v>
      </c>
      <c r="C217" s="42">
        <v>5</v>
      </c>
      <c r="D217" s="42">
        <v>9</v>
      </c>
      <c r="E217" s="42">
        <v>8</v>
      </c>
      <c r="N217" s="42">
        <v>1</v>
      </c>
      <c r="O217" s="42">
        <v>0</v>
      </c>
      <c r="P217" s="42">
        <v>1</v>
      </c>
    </row>
    <row r="218" spans="1:25" ht="10.5">
      <c r="A218" s="42" t="s">
        <v>238</v>
      </c>
      <c r="B218" s="42" t="s">
        <v>3</v>
      </c>
      <c r="C218" s="42">
        <v>5</v>
      </c>
      <c r="D218" s="42">
        <v>13</v>
      </c>
      <c r="E218" s="42">
        <v>12</v>
      </c>
      <c r="K218" s="42">
        <v>1</v>
      </c>
      <c r="M218" s="42">
        <v>1</v>
      </c>
      <c r="N218" s="42">
        <v>5</v>
      </c>
      <c r="O218" s="42">
        <v>0</v>
      </c>
      <c r="P218" s="42">
        <v>5</v>
      </c>
      <c r="Q218" s="42">
        <v>1</v>
      </c>
      <c r="W218" s="42">
        <v>7</v>
      </c>
      <c r="Y218" s="42">
        <v>1</v>
      </c>
    </row>
    <row r="219" spans="1:23" ht="10.5">
      <c r="A219" s="42" t="s">
        <v>239</v>
      </c>
      <c r="B219" s="42" t="s">
        <v>52</v>
      </c>
      <c r="C219" s="42">
        <v>5</v>
      </c>
      <c r="D219" s="42">
        <v>14</v>
      </c>
      <c r="E219" s="42">
        <v>9</v>
      </c>
      <c r="F219" s="42">
        <v>1</v>
      </c>
      <c r="H219" s="42">
        <v>1</v>
      </c>
      <c r="K219" s="42">
        <v>3</v>
      </c>
      <c r="N219" s="42">
        <v>3</v>
      </c>
      <c r="O219" s="42">
        <v>0</v>
      </c>
      <c r="P219" s="42">
        <v>3</v>
      </c>
      <c r="W219" s="42">
        <v>2</v>
      </c>
    </row>
    <row r="220" spans="1:25" ht="10.5">
      <c r="A220" s="42" t="s">
        <v>240</v>
      </c>
      <c r="B220" s="42" t="s">
        <v>7</v>
      </c>
      <c r="C220" s="42">
        <v>5</v>
      </c>
      <c r="D220" s="42">
        <v>7</v>
      </c>
      <c r="E220" s="42">
        <v>6</v>
      </c>
      <c r="K220" s="42">
        <v>1</v>
      </c>
      <c r="M220" s="42">
        <v>1</v>
      </c>
      <c r="V220" s="42">
        <v>4</v>
      </c>
      <c r="W220" s="42">
        <v>43</v>
      </c>
      <c r="X220" s="42">
        <v>6</v>
      </c>
      <c r="Y220" s="42">
        <v>29</v>
      </c>
    </row>
    <row r="221" spans="1:25" ht="10.5">
      <c r="A221" s="42" t="s">
        <v>241</v>
      </c>
      <c r="B221" s="42" t="s">
        <v>7</v>
      </c>
      <c r="C221" s="42">
        <v>4</v>
      </c>
      <c r="D221" s="42">
        <v>6</v>
      </c>
      <c r="E221" s="42">
        <v>5</v>
      </c>
      <c r="K221" s="42">
        <v>1</v>
      </c>
      <c r="M221" s="42">
        <v>1</v>
      </c>
      <c r="V221" s="42">
        <v>9</v>
      </c>
      <c r="W221" s="42">
        <v>38</v>
      </c>
      <c r="X221" s="42">
        <v>22</v>
      </c>
      <c r="Y221" s="42">
        <v>49</v>
      </c>
    </row>
    <row r="222" spans="1:23" ht="10.5">
      <c r="A222" s="42" t="s">
        <v>242</v>
      </c>
      <c r="B222" s="42" t="s">
        <v>22</v>
      </c>
      <c r="C222" s="42">
        <v>5</v>
      </c>
      <c r="D222" s="42">
        <v>16</v>
      </c>
      <c r="E222" s="42">
        <v>10</v>
      </c>
      <c r="H222" s="42">
        <v>1</v>
      </c>
      <c r="J222" s="42">
        <v>1</v>
      </c>
      <c r="N222" s="42">
        <v>4</v>
      </c>
      <c r="O222" s="42">
        <v>2</v>
      </c>
      <c r="P222" s="42">
        <v>2</v>
      </c>
      <c r="Q222" s="42">
        <v>2</v>
      </c>
      <c r="R222" s="42">
        <v>4</v>
      </c>
      <c r="T222" s="42">
        <v>2</v>
      </c>
      <c r="U222" s="42">
        <v>2</v>
      </c>
      <c r="W222" s="42">
        <v>4</v>
      </c>
    </row>
    <row r="223" spans="1:25" ht="10.5">
      <c r="A223" s="42" t="s">
        <v>243</v>
      </c>
      <c r="B223" s="42" t="s">
        <v>98</v>
      </c>
      <c r="C223" s="42">
        <v>5</v>
      </c>
      <c r="D223" s="42">
        <v>5</v>
      </c>
      <c r="E223" s="42">
        <v>5</v>
      </c>
      <c r="N223" s="42">
        <v>1</v>
      </c>
      <c r="O223" s="42">
        <v>1</v>
      </c>
      <c r="P223" s="42">
        <v>0</v>
      </c>
      <c r="V223" s="42">
        <v>101</v>
      </c>
      <c r="W223" s="42">
        <v>53</v>
      </c>
      <c r="X223" s="42">
        <v>289</v>
      </c>
      <c r="Y223" s="42">
        <v>375</v>
      </c>
    </row>
    <row r="224" spans="1:23" ht="10.5">
      <c r="A224" s="42" t="s">
        <v>244</v>
      </c>
      <c r="B224" s="42" t="s">
        <v>52</v>
      </c>
      <c r="C224" s="42">
        <v>4</v>
      </c>
      <c r="D224" s="42">
        <v>7</v>
      </c>
      <c r="E224" s="42">
        <v>4</v>
      </c>
      <c r="H224" s="42">
        <v>1</v>
      </c>
      <c r="K224" s="42">
        <v>2</v>
      </c>
      <c r="M224" s="42">
        <v>1</v>
      </c>
      <c r="W224" s="42">
        <v>2</v>
      </c>
    </row>
    <row r="225" spans="1:25" ht="10.5">
      <c r="A225" s="42" t="s">
        <v>245</v>
      </c>
      <c r="B225" s="42" t="s">
        <v>37</v>
      </c>
      <c r="C225" s="42">
        <v>4</v>
      </c>
      <c r="D225" s="42">
        <v>6</v>
      </c>
      <c r="E225" s="42">
        <v>5</v>
      </c>
      <c r="K225" s="42">
        <v>1</v>
      </c>
      <c r="M225" s="42">
        <v>1</v>
      </c>
      <c r="W225" s="42">
        <v>3</v>
      </c>
      <c r="Y225" s="42">
        <v>1</v>
      </c>
    </row>
    <row r="226" spans="1:25" ht="10.5">
      <c r="A226" s="42" t="s">
        <v>246</v>
      </c>
      <c r="B226" s="42" t="s">
        <v>18</v>
      </c>
      <c r="C226" s="42">
        <v>4</v>
      </c>
      <c r="D226" s="42">
        <v>7</v>
      </c>
      <c r="E226" s="42">
        <v>5</v>
      </c>
      <c r="H226" s="42">
        <v>1</v>
      </c>
      <c r="K226" s="42">
        <v>2</v>
      </c>
      <c r="M226" s="42">
        <v>2</v>
      </c>
      <c r="W226" s="42">
        <v>3</v>
      </c>
      <c r="Y226" s="42">
        <v>2</v>
      </c>
    </row>
    <row r="227" spans="1:25" ht="10.5">
      <c r="A227" s="42" t="s">
        <v>247</v>
      </c>
      <c r="B227" s="42" t="s">
        <v>13</v>
      </c>
      <c r="C227" s="42">
        <v>3</v>
      </c>
      <c r="D227" s="42">
        <v>7</v>
      </c>
      <c r="E227" s="42">
        <v>6</v>
      </c>
      <c r="K227" s="42">
        <v>1</v>
      </c>
      <c r="M227" s="42">
        <v>1</v>
      </c>
      <c r="N227" s="42">
        <v>1</v>
      </c>
      <c r="O227" s="42">
        <v>0</v>
      </c>
      <c r="P227" s="42">
        <v>1</v>
      </c>
      <c r="Q227" s="42">
        <v>1</v>
      </c>
      <c r="W227" s="42">
        <v>6</v>
      </c>
      <c r="Y227" s="42">
        <v>2</v>
      </c>
    </row>
    <row r="228" spans="1:23" ht="10.5">
      <c r="A228" s="42" t="s">
        <v>248</v>
      </c>
      <c r="B228" s="42" t="s">
        <v>27</v>
      </c>
      <c r="C228" s="42">
        <v>4</v>
      </c>
      <c r="D228" s="42">
        <v>14</v>
      </c>
      <c r="E228" s="42">
        <v>11</v>
      </c>
      <c r="G228" s="42">
        <v>2</v>
      </c>
      <c r="H228" s="42">
        <v>1</v>
      </c>
      <c r="N228" s="42">
        <v>1</v>
      </c>
      <c r="O228" s="42">
        <v>0</v>
      </c>
      <c r="P228" s="42">
        <v>1</v>
      </c>
      <c r="R228" s="42">
        <v>4</v>
      </c>
      <c r="T228" s="42">
        <v>3</v>
      </c>
      <c r="U228" s="42">
        <v>1</v>
      </c>
      <c r="W228" s="42">
        <v>4</v>
      </c>
    </row>
    <row r="229" spans="1:23" ht="10.5">
      <c r="A229" s="42" t="s">
        <v>249</v>
      </c>
      <c r="B229" s="42" t="s">
        <v>71</v>
      </c>
      <c r="C229" s="42">
        <v>5</v>
      </c>
      <c r="D229" s="42">
        <v>13</v>
      </c>
      <c r="E229" s="42">
        <v>10</v>
      </c>
      <c r="J229" s="42">
        <v>1</v>
      </c>
      <c r="N229" s="42">
        <v>5</v>
      </c>
      <c r="O229" s="42">
        <v>4</v>
      </c>
      <c r="P229" s="42">
        <v>1</v>
      </c>
      <c r="Q229" s="42">
        <v>2</v>
      </c>
      <c r="R229" s="42">
        <v>1</v>
      </c>
      <c r="U229" s="42">
        <v>1</v>
      </c>
      <c r="W229" s="42">
        <v>7</v>
      </c>
    </row>
    <row r="230" spans="1:16" ht="10.5">
      <c r="A230" s="42" t="s">
        <v>250</v>
      </c>
      <c r="B230" s="42" t="s">
        <v>5</v>
      </c>
      <c r="C230" s="42">
        <v>3</v>
      </c>
      <c r="D230" s="42">
        <v>8</v>
      </c>
      <c r="E230" s="42">
        <v>7</v>
      </c>
      <c r="H230" s="42">
        <v>1</v>
      </c>
      <c r="N230" s="42">
        <v>1</v>
      </c>
      <c r="O230" s="42">
        <v>1</v>
      </c>
      <c r="P230" s="42">
        <v>0</v>
      </c>
    </row>
    <row r="231" spans="1:25" ht="10.5">
      <c r="A231" s="42" t="s">
        <v>251</v>
      </c>
      <c r="B231" s="42" t="s">
        <v>3</v>
      </c>
      <c r="C231" s="42">
        <v>5</v>
      </c>
      <c r="D231" s="42">
        <v>13</v>
      </c>
      <c r="E231" s="42">
        <v>10</v>
      </c>
      <c r="K231" s="42">
        <v>1</v>
      </c>
      <c r="Q231" s="42">
        <v>5</v>
      </c>
      <c r="W231" s="42">
        <v>7</v>
      </c>
      <c r="Y231" s="42">
        <v>1</v>
      </c>
    </row>
    <row r="232" spans="1:23" ht="10.5">
      <c r="A232" s="42" t="s">
        <v>252</v>
      </c>
      <c r="B232" s="42" t="s">
        <v>18</v>
      </c>
      <c r="C232" s="42">
        <v>4</v>
      </c>
      <c r="D232" s="42">
        <v>9</v>
      </c>
      <c r="E232" s="42">
        <v>6</v>
      </c>
      <c r="K232" s="42">
        <v>3</v>
      </c>
      <c r="M232" s="42">
        <v>3</v>
      </c>
      <c r="Q232" s="42">
        <v>2</v>
      </c>
      <c r="W232" s="42">
        <v>3</v>
      </c>
    </row>
    <row r="233" spans="1:25" ht="10.5">
      <c r="A233" s="42" t="s">
        <v>253</v>
      </c>
      <c r="B233" s="42" t="s">
        <v>37</v>
      </c>
      <c r="C233" s="42">
        <v>5</v>
      </c>
      <c r="D233" s="42">
        <v>9</v>
      </c>
      <c r="E233" s="42">
        <v>8</v>
      </c>
      <c r="K233" s="42">
        <v>1</v>
      </c>
      <c r="M233" s="42">
        <v>1</v>
      </c>
      <c r="W233" s="42">
        <v>3</v>
      </c>
      <c r="Y233" s="42">
        <v>2</v>
      </c>
    </row>
    <row r="234" spans="1:25" ht="10.5">
      <c r="A234" s="42" t="s">
        <v>254</v>
      </c>
      <c r="B234" s="42" t="s">
        <v>11</v>
      </c>
      <c r="C234" s="42">
        <v>3</v>
      </c>
      <c r="D234" s="42">
        <v>7</v>
      </c>
      <c r="E234" s="42">
        <v>6</v>
      </c>
      <c r="K234" s="42">
        <v>1</v>
      </c>
      <c r="M234" s="42">
        <v>1</v>
      </c>
      <c r="W234" s="42">
        <v>2</v>
      </c>
      <c r="Y234" s="42">
        <v>1</v>
      </c>
    </row>
    <row r="235" spans="1:23" ht="10.5">
      <c r="A235" s="42" t="s">
        <v>255</v>
      </c>
      <c r="B235" s="42" t="s">
        <v>88</v>
      </c>
      <c r="C235" s="42">
        <v>5</v>
      </c>
      <c r="D235" s="42">
        <v>16</v>
      </c>
      <c r="E235" s="42">
        <v>14</v>
      </c>
      <c r="J235" s="42">
        <v>1</v>
      </c>
      <c r="K235" s="42">
        <v>1</v>
      </c>
      <c r="N235" s="42">
        <v>4</v>
      </c>
      <c r="O235" s="42">
        <v>2</v>
      </c>
      <c r="P235" s="42">
        <v>2</v>
      </c>
      <c r="Q235" s="42">
        <v>2</v>
      </c>
      <c r="R235" s="42">
        <v>1</v>
      </c>
      <c r="U235" s="42">
        <v>1</v>
      </c>
      <c r="W235" s="42">
        <v>2</v>
      </c>
    </row>
    <row r="236" spans="1:23" ht="10.5">
      <c r="A236" s="42" t="s">
        <v>256</v>
      </c>
      <c r="B236" s="42" t="s">
        <v>5</v>
      </c>
      <c r="C236" s="42">
        <v>4</v>
      </c>
      <c r="D236" s="42">
        <v>7</v>
      </c>
      <c r="E236" s="42">
        <v>6</v>
      </c>
      <c r="K236" s="42">
        <v>1</v>
      </c>
      <c r="Q236" s="42">
        <v>1</v>
      </c>
      <c r="W236" s="42">
        <v>2</v>
      </c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6"/>
  <sheetViews>
    <sheetView workbookViewId="0" topLeftCell="A1">
      <selection activeCell="A1" sqref="A1"/>
    </sheetView>
  </sheetViews>
  <sheetFormatPr defaultColWidth="9.140625" defaultRowHeight="12.75"/>
  <cols>
    <col min="1" max="1" width="7.28125" style="43" bestFit="1" customWidth="1"/>
    <col min="2" max="2" width="7.00390625" style="43" bestFit="1" customWidth="1"/>
    <col min="3" max="7" width="5.57421875" style="43" bestFit="1" customWidth="1"/>
    <col min="8" max="16384" width="9.140625" style="43" customWidth="1"/>
  </cols>
  <sheetData>
    <row r="1" spans="1:7" s="38" customFormat="1" ht="10.5">
      <c r="A1" s="35" t="s">
        <v>257</v>
      </c>
      <c r="B1" s="35" t="s">
        <v>275</v>
      </c>
      <c r="C1" s="36" t="s">
        <v>276</v>
      </c>
      <c r="D1" s="36" t="s">
        <v>277</v>
      </c>
      <c r="E1" s="36" t="s">
        <v>278</v>
      </c>
      <c r="F1" s="36" t="s">
        <v>279</v>
      </c>
      <c r="G1" s="36" t="s">
        <v>280</v>
      </c>
    </row>
    <row r="2" spans="1:4" ht="10.5">
      <c r="A2" s="42" t="s">
        <v>0</v>
      </c>
      <c r="B2" s="42">
        <v>2</v>
      </c>
      <c r="C2" s="42">
        <v>1</v>
      </c>
      <c r="D2" s="42">
        <v>1</v>
      </c>
    </row>
    <row r="3" spans="1:7" ht="10.5">
      <c r="A3" s="42" t="s">
        <v>2</v>
      </c>
      <c r="B3" s="42">
        <v>4</v>
      </c>
      <c r="C3" s="42">
        <v>1</v>
      </c>
      <c r="D3" s="42">
        <v>1</v>
      </c>
      <c r="E3" s="42">
        <v>1</v>
      </c>
      <c r="G3" s="42">
        <v>1</v>
      </c>
    </row>
    <row r="4" spans="1:5" ht="10.5">
      <c r="A4" s="42" t="s">
        <v>4</v>
      </c>
      <c r="B4" s="42">
        <v>2</v>
      </c>
      <c r="C4" s="42">
        <v>1</v>
      </c>
      <c r="E4" s="42">
        <v>1</v>
      </c>
    </row>
    <row r="5" spans="1:7" ht="10.5">
      <c r="A5" s="42" t="s">
        <v>6</v>
      </c>
      <c r="B5" s="42">
        <v>5</v>
      </c>
      <c r="C5" s="42">
        <v>1</v>
      </c>
      <c r="D5" s="42">
        <v>1</v>
      </c>
      <c r="E5" s="42">
        <v>1</v>
      </c>
      <c r="F5" s="42">
        <v>1</v>
      </c>
      <c r="G5" s="42">
        <v>1</v>
      </c>
    </row>
    <row r="6" spans="1:3" ht="10.5">
      <c r="A6" s="42" t="s">
        <v>8</v>
      </c>
      <c r="B6" s="42">
        <v>1</v>
      </c>
      <c r="C6" s="42">
        <v>1</v>
      </c>
    </row>
    <row r="7" spans="1:6" ht="10.5">
      <c r="A7" s="42" t="s">
        <v>9</v>
      </c>
      <c r="B7" s="42">
        <v>3</v>
      </c>
      <c r="C7" s="42">
        <v>1</v>
      </c>
      <c r="E7" s="42">
        <v>1</v>
      </c>
      <c r="F7" s="42">
        <v>1</v>
      </c>
    </row>
    <row r="8" spans="1:7" ht="10.5">
      <c r="A8" s="42" t="s">
        <v>10</v>
      </c>
      <c r="B8" s="42">
        <v>3</v>
      </c>
      <c r="C8" s="42">
        <v>1</v>
      </c>
      <c r="E8" s="42">
        <v>1</v>
      </c>
      <c r="G8" s="42">
        <v>1</v>
      </c>
    </row>
    <row r="9" spans="1:7" ht="10.5">
      <c r="A9" s="42" t="s">
        <v>12</v>
      </c>
      <c r="B9" s="42">
        <v>3</v>
      </c>
      <c r="C9" s="42">
        <v>1</v>
      </c>
      <c r="F9" s="42">
        <v>1</v>
      </c>
      <c r="G9" s="42">
        <v>1</v>
      </c>
    </row>
    <row r="10" spans="1:5" ht="10.5">
      <c r="A10" s="42" t="s">
        <v>14</v>
      </c>
      <c r="B10" s="42">
        <v>2</v>
      </c>
      <c r="C10" s="42">
        <v>1</v>
      </c>
      <c r="E10" s="42">
        <v>1</v>
      </c>
    </row>
    <row r="11" spans="1:7" ht="10.5">
      <c r="A11" s="42" t="s">
        <v>15</v>
      </c>
      <c r="B11" s="42">
        <v>5</v>
      </c>
      <c r="C11" s="42">
        <v>1</v>
      </c>
      <c r="D11" s="42">
        <v>1</v>
      </c>
      <c r="E11" s="42">
        <v>1</v>
      </c>
      <c r="F11" s="42">
        <v>1</v>
      </c>
      <c r="G11" s="42">
        <v>1</v>
      </c>
    </row>
    <row r="12" spans="1:4" ht="10.5">
      <c r="A12" s="42" t="s">
        <v>16</v>
      </c>
      <c r="B12" s="42">
        <v>1</v>
      </c>
      <c r="D12" s="42">
        <v>1</v>
      </c>
    </row>
    <row r="13" spans="1:6" ht="10.5">
      <c r="A13" s="42" t="s">
        <v>17</v>
      </c>
      <c r="B13" s="42">
        <v>4</v>
      </c>
      <c r="C13" s="42">
        <v>1</v>
      </c>
      <c r="D13" s="42">
        <v>1</v>
      </c>
      <c r="E13" s="42">
        <v>1</v>
      </c>
      <c r="F13" s="42">
        <v>1</v>
      </c>
    </row>
    <row r="14" spans="1:7" ht="10.5">
      <c r="A14" s="42" t="s">
        <v>19</v>
      </c>
      <c r="B14" s="42">
        <v>5</v>
      </c>
      <c r="C14" s="42">
        <v>1</v>
      </c>
      <c r="D14" s="42">
        <v>1</v>
      </c>
      <c r="E14" s="42">
        <v>1</v>
      </c>
      <c r="F14" s="42">
        <v>1</v>
      </c>
      <c r="G14" s="42">
        <v>1</v>
      </c>
    </row>
    <row r="15" spans="1:7" ht="10.5">
      <c r="A15" s="42" t="s">
        <v>21</v>
      </c>
      <c r="B15" s="42">
        <v>5</v>
      </c>
      <c r="C15" s="42">
        <v>1</v>
      </c>
      <c r="D15" s="42">
        <v>1</v>
      </c>
      <c r="E15" s="42">
        <v>1</v>
      </c>
      <c r="F15" s="42">
        <v>1</v>
      </c>
      <c r="G15" s="42">
        <v>1</v>
      </c>
    </row>
    <row r="16" spans="1:7" ht="10.5">
      <c r="A16" s="42" t="s">
        <v>23</v>
      </c>
      <c r="B16" s="42">
        <v>4</v>
      </c>
      <c r="C16" s="42">
        <v>1</v>
      </c>
      <c r="D16" s="42">
        <v>1</v>
      </c>
      <c r="E16" s="42">
        <v>1</v>
      </c>
      <c r="G16" s="42">
        <v>1</v>
      </c>
    </row>
    <row r="17" spans="1:3" ht="10.5">
      <c r="A17" s="42" t="s">
        <v>24</v>
      </c>
      <c r="B17" s="42">
        <v>1</v>
      </c>
      <c r="C17" s="42">
        <v>1</v>
      </c>
    </row>
    <row r="18" spans="1:7" ht="10.5">
      <c r="A18" s="42" t="s">
        <v>26</v>
      </c>
      <c r="B18" s="42">
        <v>3</v>
      </c>
      <c r="C18" s="42">
        <v>1</v>
      </c>
      <c r="D18" s="42">
        <v>1</v>
      </c>
      <c r="G18" s="42">
        <v>1</v>
      </c>
    </row>
    <row r="19" spans="1:7" ht="10.5">
      <c r="A19" s="42" t="s">
        <v>28</v>
      </c>
      <c r="B19" s="42">
        <v>5</v>
      </c>
      <c r="C19" s="42">
        <v>1</v>
      </c>
      <c r="D19" s="42">
        <v>1</v>
      </c>
      <c r="E19" s="42">
        <v>1</v>
      </c>
      <c r="F19" s="42">
        <v>1</v>
      </c>
      <c r="G19" s="42">
        <v>1</v>
      </c>
    </row>
    <row r="20" spans="1:3" ht="10.5">
      <c r="A20" s="42" t="s">
        <v>29</v>
      </c>
      <c r="B20" s="42">
        <v>1</v>
      </c>
      <c r="C20" s="42">
        <v>1</v>
      </c>
    </row>
    <row r="21" spans="1:6" ht="10.5">
      <c r="A21" s="42" t="s">
        <v>31</v>
      </c>
      <c r="B21" s="42">
        <v>3</v>
      </c>
      <c r="C21" s="42">
        <v>1</v>
      </c>
      <c r="D21" s="42">
        <v>1</v>
      </c>
      <c r="F21" s="42">
        <v>1</v>
      </c>
    </row>
    <row r="22" spans="1:7" ht="10.5">
      <c r="A22" s="42" t="s">
        <v>32</v>
      </c>
      <c r="B22" s="42">
        <v>4</v>
      </c>
      <c r="C22" s="42">
        <v>1</v>
      </c>
      <c r="D22" s="42">
        <v>1</v>
      </c>
      <c r="E22" s="42">
        <v>1</v>
      </c>
      <c r="G22" s="42">
        <v>1</v>
      </c>
    </row>
    <row r="23" spans="1:7" ht="10.5">
      <c r="A23" s="42" t="s">
        <v>33</v>
      </c>
      <c r="B23" s="42">
        <v>5</v>
      </c>
      <c r="C23" s="42">
        <v>1</v>
      </c>
      <c r="D23" s="42">
        <v>1</v>
      </c>
      <c r="E23" s="42">
        <v>1</v>
      </c>
      <c r="F23" s="42">
        <v>1</v>
      </c>
      <c r="G23" s="42">
        <v>1</v>
      </c>
    </row>
    <row r="24" spans="1:7" ht="10.5">
      <c r="A24" s="42" t="s">
        <v>34</v>
      </c>
      <c r="B24" s="42">
        <v>5</v>
      </c>
      <c r="C24" s="42">
        <v>1</v>
      </c>
      <c r="D24" s="42">
        <v>1</v>
      </c>
      <c r="E24" s="42">
        <v>1</v>
      </c>
      <c r="F24" s="42">
        <v>1</v>
      </c>
      <c r="G24" s="42">
        <v>1</v>
      </c>
    </row>
    <row r="25" spans="1:7" ht="10.5">
      <c r="A25" s="42" t="s">
        <v>35</v>
      </c>
      <c r="B25" s="42">
        <v>4</v>
      </c>
      <c r="C25" s="42">
        <v>1</v>
      </c>
      <c r="D25" s="42">
        <v>1</v>
      </c>
      <c r="E25" s="42">
        <v>1</v>
      </c>
      <c r="G25" s="42">
        <v>1</v>
      </c>
    </row>
    <row r="26" spans="1:7" ht="10.5">
      <c r="A26" s="42" t="s">
        <v>36</v>
      </c>
      <c r="B26" s="42">
        <v>4</v>
      </c>
      <c r="C26" s="42">
        <v>1</v>
      </c>
      <c r="D26" s="42">
        <v>1</v>
      </c>
      <c r="F26" s="42">
        <v>1</v>
      </c>
      <c r="G26" s="42">
        <v>1</v>
      </c>
    </row>
    <row r="27" spans="1:7" ht="10.5">
      <c r="A27" s="42" t="s">
        <v>38</v>
      </c>
      <c r="B27" s="42">
        <v>5</v>
      </c>
      <c r="C27" s="42">
        <v>1</v>
      </c>
      <c r="D27" s="42">
        <v>1</v>
      </c>
      <c r="E27" s="42">
        <v>1</v>
      </c>
      <c r="F27" s="42">
        <v>1</v>
      </c>
      <c r="G27" s="42">
        <v>1</v>
      </c>
    </row>
    <row r="28" spans="1:7" ht="10.5">
      <c r="A28" s="42" t="s">
        <v>39</v>
      </c>
      <c r="B28" s="42">
        <v>5</v>
      </c>
      <c r="C28" s="42">
        <v>1</v>
      </c>
      <c r="D28" s="42">
        <v>1</v>
      </c>
      <c r="E28" s="42">
        <v>1</v>
      </c>
      <c r="F28" s="42">
        <v>1</v>
      </c>
      <c r="G28" s="42">
        <v>1</v>
      </c>
    </row>
    <row r="29" spans="1:6" ht="10.5">
      <c r="A29" s="42" t="s">
        <v>41</v>
      </c>
      <c r="B29" s="42">
        <v>4</v>
      </c>
      <c r="C29" s="42">
        <v>1</v>
      </c>
      <c r="D29" s="42">
        <v>1</v>
      </c>
      <c r="E29" s="42">
        <v>1</v>
      </c>
      <c r="F29" s="42">
        <v>1</v>
      </c>
    </row>
    <row r="30" spans="1:7" ht="10.5">
      <c r="A30" s="42" t="s">
        <v>42</v>
      </c>
      <c r="B30" s="42">
        <v>5</v>
      </c>
      <c r="C30" s="42">
        <v>1</v>
      </c>
      <c r="D30" s="42">
        <v>1</v>
      </c>
      <c r="E30" s="42">
        <v>1</v>
      </c>
      <c r="F30" s="42">
        <v>1</v>
      </c>
      <c r="G30" s="42">
        <v>1</v>
      </c>
    </row>
    <row r="31" spans="1:7" ht="10.5">
      <c r="A31" s="42" t="s">
        <v>43</v>
      </c>
      <c r="B31" s="42">
        <v>4</v>
      </c>
      <c r="C31" s="42">
        <v>1</v>
      </c>
      <c r="E31" s="42">
        <v>1</v>
      </c>
      <c r="F31" s="42">
        <v>1</v>
      </c>
      <c r="G31" s="42">
        <v>1</v>
      </c>
    </row>
    <row r="32" spans="1:7" ht="10.5">
      <c r="A32" s="42" t="s">
        <v>44</v>
      </c>
      <c r="B32" s="42">
        <v>5</v>
      </c>
      <c r="C32" s="42">
        <v>1</v>
      </c>
      <c r="D32" s="42">
        <v>1</v>
      </c>
      <c r="E32" s="42">
        <v>1</v>
      </c>
      <c r="F32" s="42">
        <v>1</v>
      </c>
      <c r="G32" s="42">
        <v>1</v>
      </c>
    </row>
    <row r="33" spans="1:5" ht="10.5">
      <c r="A33" s="42" t="s">
        <v>45</v>
      </c>
      <c r="B33" s="42">
        <v>2</v>
      </c>
      <c r="D33" s="42">
        <v>1</v>
      </c>
      <c r="E33" s="42">
        <v>1</v>
      </c>
    </row>
    <row r="34" spans="1:7" ht="10.5">
      <c r="A34" s="42" t="s">
        <v>46</v>
      </c>
      <c r="B34" s="42">
        <v>4</v>
      </c>
      <c r="C34" s="42">
        <v>1</v>
      </c>
      <c r="D34" s="42">
        <v>1</v>
      </c>
      <c r="E34" s="42">
        <v>1</v>
      </c>
      <c r="G34" s="42">
        <v>1</v>
      </c>
    </row>
    <row r="35" spans="1:5" ht="10.5">
      <c r="A35" s="42" t="s">
        <v>47</v>
      </c>
      <c r="B35" s="42">
        <v>3</v>
      </c>
      <c r="C35" s="42">
        <v>1</v>
      </c>
      <c r="D35" s="42">
        <v>1</v>
      </c>
      <c r="E35" s="42">
        <v>1</v>
      </c>
    </row>
    <row r="36" spans="1:7" ht="10.5">
      <c r="A36" s="42" t="s">
        <v>48</v>
      </c>
      <c r="B36" s="42">
        <v>3</v>
      </c>
      <c r="D36" s="42">
        <v>1</v>
      </c>
      <c r="E36" s="42">
        <v>1</v>
      </c>
      <c r="G36" s="42">
        <v>1</v>
      </c>
    </row>
    <row r="37" spans="1:7" ht="10.5">
      <c r="A37" s="42" t="s">
        <v>49</v>
      </c>
      <c r="B37" s="42">
        <v>5</v>
      </c>
      <c r="C37" s="42">
        <v>1</v>
      </c>
      <c r="D37" s="42">
        <v>1</v>
      </c>
      <c r="E37" s="42">
        <v>1</v>
      </c>
      <c r="F37" s="42">
        <v>1</v>
      </c>
      <c r="G37" s="42">
        <v>1</v>
      </c>
    </row>
    <row r="38" spans="1:7" ht="10.5">
      <c r="A38" s="42" t="s">
        <v>50</v>
      </c>
      <c r="B38" s="42">
        <v>5</v>
      </c>
      <c r="C38" s="42">
        <v>1</v>
      </c>
      <c r="D38" s="42">
        <v>1</v>
      </c>
      <c r="E38" s="42">
        <v>1</v>
      </c>
      <c r="F38" s="42">
        <v>1</v>
      </c>
      <c r="G38" s="42">
        <v>1</v>
      </c>
    </row>
    <row r="39" spans="1:6" ht="10.5">
      <c r="A39" s="42" t="s">
        <v>51</v>
      </c>
      <c r="B39" s="42">
        <v>2</v>
      </c>
      <c r="C39" s="42">
        <v>1</v>
      </c>
      <c r="F39" s="42">
        <v>1</v>
      </c>
    </row>
    <row r="40" spans="1:3" ht="10.5">
      <c r="A40" s="42" t="s">
        <v>53</v>
      </c>
      <c r="B40" s="42">
        <v>1</v>
      </c>
      <c r="C40" s="42">
        <v>1</v>
      </c>
    </row>
    <row r="41" spans="1:7" ht="10.5">
      <c r="A41" s="42" t="s">
        <v>55</v>
      </c>
      <c r="B41" s="42">
        <v>5</v>
      </c>
      <c r="C41" s="42">
        <v>1</v>
      </c>
      <c r="D41" s="42">
        <v>1</v>
      </c>
      <c r="E41" s="42">
        <v>1</v>
      </c>
      <c r="F41" s="42">
        <v>1</v>
      </c>
      <c r="G41" s="42">
        <v>1</v>
      </c>
    </row>
    <row r="42" spans="1:7" ht="10.5">
      <c r="A42" s="42" t="s">
        <v>56</v>
      </c>
      <c r="B42" s="42">
        <v>5</v>
      </c>
      <c r="C42" s="42">
        <v>1</v>
      </c>
      <c r="D42" s="42">
        <v>1</v>
      </c>
      <c r="E42" s="42">
        <v>1</v>
      </c>
      <c r="F42" s="42">
        <v>1</v>
      </c>
      <c r="G42" s="42">
        <v>1</v>
      </c>
    </row>
    <row r="43" spans="1:7" ht="10.5">
      <c r="A43" s="42" t="s">
        <v>57</v>
      </c>
      <c r="B43" s="42">
        <v>5</v>
      </c>
      <c r="C43" s="42">
        <v>1</v>
      </c>
      <c r="D43" s="42">
        <v>1</v>
      </c>
      <c r="E43" s="42">
        <v>1</v>
      </c>
      <c r="F43" s="42">
        <v>1</v>
      </c>
      <c r="G43" s="42">
        <v>1</v>
      </c>
    </row>
    <row r="44" spans="1:7" ht="10.5">
      <c r="A44" s="42" t="s">
        <v>58</v>
      </c>
      <c r="B44" s="42">
        <v>5</v>
      </c>
      <c r="C44" s="42">
        <v>1</v>
      </c>
      <c r="D44" s="42">
        <v>1</v>
      </c>
      <c r="E44" s="42">
        <v>1</v>
      </c>
      <c r="F44" s="42">
        <v>1</v>
      </c>
      <c r="G44" s="42">
        <v>1</v>
      </c>
    </row>
    <row r="45" spans="1:7" ht="10.5">
      <c r="A45" s="42" t="s">
        <v>59</v>
      </c>
      <c r="B45" s="42">
        <v>5</v>
      </c>
      <c r="C45" s="42">
        <v>1</v>
      </c>
      <c r="D45" s="42">
        <v>1</v>
      </c>
      <c r="E45" s="42">
        <v>1</v>
      </c>
      <c r="F45" s="42">
        <v>1</v>
      </c>
      <c r="G45" s="42">
        <v>1</v>
      </c>
    </row>
    <row r="46" spans="1:7" ht="10.5">
      <c r="A46" s="42" t="s">
        <v>60</v>
      </c>
      <c r="B46" s="42">
        <v>5</v>
      </c>
      <c r="C46" s="42">
        <v>1</v>
      </c>
      <c r="D46" s="42">
        <v>1</v>
      </c>
      <c r="E46" s="42">
        <v>1</v>
      </c>
      <c r="F46" s="42">
        <v>1</v>
      </c>
      <c r="G46" s="42">
        <v>1</v>
      </c>
    </row>
    <row r="47" spans="1:7" ht="10.5">
      <c r="A47" s="42" t="s">
        <v>61</v>
      </c>
      <c r="B47" s="42">
        <v>1</v>
      </c>
      <c r="G47" s="42">
        <v>1</v>
      </c>
    </row>
    <row r="48" spans="1:7" ht="10.5">
      <c r="A48" s="42" t="s">
        <v>62</v>
      </c>
      <c r="B48" s="42">
        <v>3</v>
      </c>
      <c r="C48" s="42">
        <v>1</v>
      </c>
      <c r="D48" s="42">
        <v>1</v>
      </c>
      <c r="G48" s="42">
        <v>1</v>
      </c>
    </row>
    <row r="49" spans="1:7" ht="10.5">
      <c r="A49" s="42" t="s">
        <v>63</v>
      </c>
      <c r="B49" s="42">
        <v>5</v>
      </c>
      <c r="C49" s="42">
        <v>1</v>
      </c>
      <c r="D49" s="42">
        <v>1</v>
      </c>
      <c r="E49" s="42">
        <v>1</v>
      </c>
      <c r="F49" s="42">
        <v>1</v>
      </c>
      <c r="G49" s="42">
        <v>1</v>
      </c>
    </row>
    <row r="50" spans="1:6" ht="10.5">
      <c r="A50" s="42" t="s">
        <v>64</v>
      </c>
      <c r="B50" s="42">
        <v>4</v>
      </c>
      <c r="C50" s="42">
        <v>1</v>
      </c>
      <c r="D50" s="42">
        <v>1</v>
      </c>
      <c r="E50" s="42">
        <v>1</v>
      </c>
      <c r="F50" s="42">
        <v>1</v>
      </c>
    </row>
    <row r="51" spans="1:5" ht="10.5">
      <c r="A51" s="42" t="s">
        <v>65</v>
      </c>
      <c r="B51" s="42">
        <v>3</v>
      </c>
      <c r="C51" s="42">
        <v>1</v>
      </c>
      <c r="D51" s="42">
        <v>1</v>
      </c>
      <c r="E51" s="42">
        <v>1</v>
      </c>
    </row>
    <row r="52" spans="1:6" ht="10.5">
      <c r="A52" s="42" t="s">
        <v>66</v>
      </c>
      <c r="B52" s="42">
        <v>2</v>
      </c>
      <c r="C52" s="42">
        <v>1</v>
      </c>
      <c r="F52" s="42">
        <v>1</v>
      </c>
    </row>
    <row r="53" spans="1:7" ht="10.5">
      <c r="A53" s="42" t="s">
        <v>67</v>
      </c>
      <c r="B53" s="42">
        <v>4</v>
      </c>
      <c r="D53" s="42">
        <v>1</v>
      </c>
      <c r="E53" s="42">
        <v>1</v>
      </c>
      <c r="F53" s="42">
        <v>1</v>
      </c>
      <c r="G53" s="42">
        <v>1</v>
      </c>
    </row>
    <row r="54" spans="1:7" ht="10.5">
      <c r="A54" s="42" t="s">
        <v>68</v>
      </c>
      <c r="B54" s="42">
        <v>5</v>
      </c>
      <c r="C54" s="42">
        <v>1</v>
      </c>
      <c r="D54" s="42">
        <v>1</v>
      </c>
      <c r="E54" s="42">
        <v>1</v>
      </c>
      <c r="F54" s="42">
        <v>1</v>
      </c>
      <c r="G54" s="42">
        <v>1</v>
      </c>
    </row>
    <row r="55" spans="1:7" ht="10.5">
      <c r="A55" s="42" t="s">
        <v>69</v>
      </c>
      <c r="B55" s="42">
        <v>5</v>
      </c>
      <c r="C55" s="42">
        <v>1</v>
      </c>
      <c r="D55" s="42">
        <v>1</v>
      </c>
      <c r="E55" s="42">
        <v>1</v>
      </c>
      <c r="F55" s="42">
        <v>1</v>
      </c>
      <c r="G55" s="42">
        <v>1</v>
      </c>
    </row>
    <row r="56" spans="1:5" ht="10.5">
      <c r="A56" s="42" t="s">
        <v>70</v>
      </c>
      <c r="B56" s="42">
        <v>3</v>
      </c>
      <c r="C56" s="42">
        <v>1</v>
      </c>
      <c r="D56" s="42">
        <v>1</v>
      </c>
      <c r="E56" s="42">
        <v>1</v>
      </c>
    </row>
    <row r="57" spans="1:7" ht="10.5">
      <c r="A57" s="42" t="s">
        <v>72</v>
      </c>
      <c r="B57" s="42">
        <v>5</v>
      </c>
      <c r="C57" s="42">
        <v>1</v>
      </c>
      <c r="D57" s="42">
        <v>1</v>
      </c>
      <c r="E57" s="42">
        <v>1</v>
      </c>
      <c r="F57" s="42">
        <v>1</v>
      </c>
      <c r="G57" s="42">
        <v>1</v>
      </c>
    </row>
    <row r="58" spans="1:6" ht="10.5">
      <c r="A58" s="42" t="s">
        <v>73</v>
      </c>
      <c r="B58" s="42">
        <v>1</v>
      </c>
      <c r="F58" s="42">
        <v>1</v>
      </c>
    </row>
    <row r="59" spans="1:4" ht="10.5">
      <c r="A59" s="42" t="s">
        <v>74</v>
      </c>
      <c r="B59" s="42">
        <v>1</v>
      </c>
      <c r="D59" s="42">
        <v>1</v>
      </c>
    </row>
    <row r="60" spans="1:7" ht="10.5">
      <c r="A60" s="42" t="s">
        <v>75</v>
      </c>
      <c r="B60" s="42">
        <v>1</v>
      </c>
      <c r="G60" s="42">
        <v>1</v>
      </c>
    </row>
    <row r="61" spans="1:7" ht="10.5">
      <c r="A61" s="42" t="s">
        <v>76</v>
      </c>
      <c r="B61" s="42">
        <v>2</v>
      </c>
      <c r="E61" s="42">
        <v>1</v>
      </c>
      <c r="G61" s="42">
        <v>1</v>
      </c>
    </row>
    <row r="62" spans="1:7" ht="10.5">
      <c r="A62" s="42" t="s">
        <v>77</v>
      </c>
      <c r="B62" s="42">
        <v>4</v>
      </c>
      <c r="C62" s="42">
        <v>1</v>
      </c>
      <c r="D62" s="42">
        <v>1</v>
      </c>
      <c r="E62" s="42">
        <v>1</v>
      </c>
      <c r="G62" s="42">
        <v>1</v>
      </c>
    </row>
    <row r="63" spans="1:5" ht="10.5">
      <c r="A63" s="42" t="s">
        <v>78</v>
      </c>
      <c r="B63" s="42">
        <v>2</v>
      </c>
      <c r="C63" s="42">
        <v>1</v>
      </c>
      <c r="E63" s="42">
        <v>1</v>
      </c>
    </row>
    <row r="64" spans="1:7" ht="10.5">
      <c r="A64" s="42" t="s">
        <v>79</v>
      </c>
      <c r="B64" s="42">
        <v>4</v>
      </c>
      <c r="D64" s="42">
        <v>1</v>
      </c>
      <c r="E64" s="42">
        <v>1</v>
      </c>
      <c r="F64" s="42">
        <v>1</v>
      </c>
      <c r="G64" s="42">
        <v>1</v>
      </c>
    </row>
    <row r="65" spans="1:7" ht="10.5">
      <c r="A65" s="42" t="s">
        <v>80</v>
      </c>
      <c r="B65" s="42">
        <v>4</v>
      </c>
      <c r="C65" s="42">
        <v>1</v>
      </c>
      <c r="D65" s="42">
        <v>1</v>
      </c>
      <c r="E65" s="42">
        <v>1</v>
      </c>
      <c r="G65" s="42">
        <v>1</v>
      </c>
    </row>
    <row r="66" spans="1:5" ht="10.5">
      <c r="A66" s="42" t="s">
        <v>81</v>
      </c>
      <c r="B66" s="42">
        <v>1</v>
      </c>
      <c r="E66" s="42">
        <v>1</v>
      </c>
    </row>
    <row r="67" spans="1:7" ht="10.5">
      <c r="A67" s="42" t="s">
        <v>82</v>
      </c>
      <c r="B67" s="42">
        <v>4</v>
      </c>
      <c r="C67" s="42">
        <v>1</v>
      </c>
      <c r="D67" s="42">
        <v>1</v>
      </c>
      <c r="E67" s="42">
        <v>1</v>
      </c>
      <c r="G67" s="42">
        <v>1</v>
      </c>
    </row>
    <row r="68" spans="1:7" ht="10.5">
      <c r="A68" s="42" t="s">
        <v>83</v>
      </c>
      <c r="B68" s="42">
        <v>5</v>
      </c>
      <c r="C68" s="42">
        <v>1</v>
      </c>
      <c r="D68" s="42">
        <v>1</v>
      </c>
      <c r="E68" s="42">
        <v>1</v>
      </c>
      <c r="F68" s="42">
        <v>1</v>
      </c>
      <c r="G68" s="42">
        <v>1</v>
      </c>
    </row>
    <row r="69" spans="1:6" ht="10.5">
      <c r="A69" s="42" t="s">
        <v>84</v>
      </c>
      <c r="B69" s="42">
        <v>4</v>
      </c>
      <c r="C69" s="42">
        <v>1</v>
      </c>
      <c r="D69" s="42">
        <v>1</v>
      </c>
      <c r="E69" s="42">
        <v>1</v>
      </c>
      <c r="F69" s="42">
        <v>1</v>
      </c>
    </row>
    <row r="70" spans="1:7" ht="10.5">
      <c r="A70" s="42" t="s">
        <v>85</v>
      </c>
      <c r="B70" s="42">
        <v>3</v>
      </c>
      <c r="D70" s="42">
        <v>1</v>
      </c>
      <c r="E70" s="42">
        <v>1</v>
      </c>
      <c r="G70" s="42">
        <v>1</v>
      </c>
    </row>
    <row r="71" spans="1:7" ht="10.5">
      <c r="A71" s="42" t="s">
        <v>86</v>
      </c>
      <c r="B71" s="42">
        <v>2</v>
      </c>
      <c r="C71" s="42">
        <v>1</v>
      </c>
      <c r="G71" s="42">
        <v>1</v>
      </c>
    </row>
    <row r="72" spans="1:7" ht="10.5">
      <c r="A72" s="42" t="s">
        <v>87</v>
      </c>
      <c r="B72" s="42">
        <v>5</v>
      </c>
      <c r="C72" s="42">
        <v>1</v>
      </c>
      <c r="D72" s="42">
        <v>1</v>
      </c>
      <c r="E72" s="42">
        <v>1</v>
      </c>
      <c r="F72" s="42">
        <v>1</v>
      </c>
      <c r="G72" s="42">
        <v>1</v>
      </c>
    </row>
    <row r="73" spans="1:5" ht="10.5">
      <c r="A73" s="42" t="s">
        <v>89</v>
      </c>
      <c r="B73" s="42">
        <v>3</v>
      </c>
      <c r="C73" s="42">
        <v>1</v>
      </c>
      <c r="D73" s="42">
        <v>1</v>
      </c>
      <c r="E73" s="42">
        <v>1</v>
      </c>
    </row>
    <row r="74" spans="1:7" ht="10.5">
      <c r="A74" s="42" t="s">
        <v>90</v>
      </c>
      <c r="B74" s="42">
        <v>5</v>
      </c>
      <c r="C74" s="42">
        <v>1</v>
      </c>
      <c r="D74" s="42">
        <v>1</v>
      </c>
      <c r="E74" s="42">
        <v>1</v>
      </c>
      <c r="F74" s="42">
        <v>1</v>
      </c>
      <c r="G74" s="42">
        <v>1</v>
      </c>
    </row>
    <row r="75" spans="1:7" ht="10.5">
      <c r="A75" s="42" t="s">
        <v>91</v>
      </c>
      <c r="B75" s="42">
        <v>5</v>
      </c>
      <c r="C75" s="42">
        <v>1</v>
      </c>
      <c r="D75" s="42">
        <v>1</v>
      </c>
      <c r="E75" s="42">
        <v>1</v>
      </c>
      <c r="F75" s="42">
        <v>1</v>
      </c>
      <c r="G75" s="42">
        <v>1</v>
      </c>
    </row>
    <row r="76" spans="1:5" ht="10.5">
      <c r="A76" s="42" t="s">
        <v>92</v>
      </c>
      <c r="B76" s="42">
        <v>1</v>
      </c>
      <c r="E76" s="42">
        <v>1</v>
      </c>
    </row>
    <row r="77" spans="1:7" ht="10.5">
      <c r="A77" s="42" t="s">
        <v>93</v>
      </c>
      <c r="B77" s="42">
        <v>5</v>
      </c>
      <c r="C77" s="42">
        <v>1</v>
      </c>
      <c r="D77" s="42">
        <v>1</v>
      </c>
      <c r="E77" s="42">
        <v>1</v>
      </c>
      <c r="F77" s="42">
        <v>1</v>
      </c>
      <c r="G77" s="42">
        <v>1</v>
      </c>
    </row>
    <row r="78" spans="1:7" ht="10.5">
      <c r="A78" s="42" t="s">
        <v>94</v>
      </c>
      <c r="B78" s="42">
        <v>4</v>
      </c>
      <c r="D78" s="42">
        <v>1</v>
      </c>
      <c r="E78" s="42">
        <v>1</v>
      </c>
      <c r="F78" s="42">
        <v>1</v>
      </c>
      <c r="G78" s="42">
        <v>1</v>
      </c>
    </row>
    <row r="79" spans="1:6" ht="10.5">
      <c r="A79" s="42" t="s">
        <v>95</v>
      </c>
      <c r="B79" s="42">
        <v>4</v>
      </c>
      <c r="C79" s="42">
        <v>1</v>
      </c>
      <c r="D79" s="42">
        <v>1</v>
      </c>
      <c r="E79" s="42">
        <v>1</v>
      </c>
      <c r="F79" s="42">
        <v>1</v>
      </c>
    </row>
    <row r="80" spans="1:6" ht="10.5">
      <c r="A80" s="42" t="s">
        <v>96</v>
      </c>
      <c r="B80" s="42">
        <v>4</v>
      </c>
      <c r="C80" s="42">
        <v>1</v>
      </c>
      <c r="D80" s="42">
        <v>1</v>
      </c>
      <c r="E80" s="42">
        <v>1</v>
      </c>
      <c r="F80" s="42">
        <v>1</v>
      </c>
    </row>
    <row r="81" spans="1:7" ht="10.5">
      <c r="A81" s="42" t="s">
        <v>97</v>
      </c>
      <c r="B81" s="42">
        <v>4</v>
      </c>
      <c r="D81" s="42">
        <v>1</v>
      </c>
      <c r="E81" s="42">
        <v>1</v>
      </c>
      <c r="F81" s="42">
        <v>1</v>
      </c>
      <c r="G81" s="42">
        <v>1</v>
      </c>
    </row>
    <row r="82" spans="1:7" ht="10.5">
      <c r="A82" s="42" t="s">
        <v>99</v>
      </c>
      <c r="B82" s="42">
        <v>4</v>
      </c>
      <c r="C82" s="42">
        <v>1</v>
      </c>
      <c r="D82" s="42">
        <v>1</v>
      </c>
      <c r="F82" s="42">
        <v>1</v>
      </c>
      <c r="G82" s="42">
        <v>1</v>
      </c>
    </row>
    <row r="83" spans="1:7" ht="10.5">
      <c r="A83" s="42" t="s">
        <v>100</v>
      </c>
      <c r="B83" s="42">
        <v>5</v>
      </c>
      <c r="C83" s="42">
        <v>1</v>
      </c>
      <c r="D83" s="42">
        <v>1</v>
      </c>
      <c r="E83" s="42">
        <v>1</v>
      </c>
      <c r="F83" s="42">
        <v>1</v>
      </c>
      <c r="G83" s="42">
        <v>1</v>
      </c>
    </row>
    <row r="84" spans="1:7" ht="10.5">
      <c r="A84" s="42" t="s">
        <v>101</v>
      </c>
      <c r="B84" s="42">
        <v>5</v>
      </c>
      <c r="C84" s="42">
        <v>1</v>
      </c>
      <c r="D84" s="42">
        <v>1</v>
      </c>
      <c r="E84" s="42">
        <v>1</v>
      </c>
      <c r="F84" s="42">
        <v>1</v>
      </c>
      <c r="G84" s="42">
        <v>1</v>
      </c>
    </row>
    <row r="85" spans="1:5" ht="10.5">
      <c r="A85" s="42" t="s">
        <v>102</v>
      </c>
      <c r="B85" s="42">
        <v>3</v>
      </c>
      <c r="C85" s="42">
        <v>1</v>
      </c>
      <c r="D85" s="42">
        <v>1</v>
      </c>
      <c r="E85" s="42">
        <v>1</v>
      </c>
    </row>
    <row r="86" spans="1:7" ht="10.5">
      <c r="A86" s="42" t="s">
        <v>103</v>
      </c>
      <c r="B86" s="42">
        <v>4</v>
      </c>
      <c r="D86" s="42">
        <v>1</v>
      </c>
      <c r="E86" s="42">
        <v>1</v>
      </c>
      <c r="F86" s="42">
        <v>1</v>
      </c>
      <c r="G86" s="42">
        <v>1</v>
      </c>
    </row>
    <row r="87" spans="1:7" ht="10.5">
      <c r="A87" s="42" t="s">
        <v>105</v>
      </c>
      <c r="B87" s="42">
        <v>3</v>
      </c>
      <c r="D87" s="42">
        <v>1</v>
      </c>
      <c r="F87" s="42">
        <v>1</v>
      </c>
      <c r="G87" s="42">
        <v>1</v>
      </c>
    </row>
    <row r="88" spans="1:5" ht="10.5">
      <c r="A88" s="42" t="s">
        <v>106</v>
      </c>
      <c r="B88" s="42">
        <v>2</v>
      </c>
      <c r="D88" s="42">
        <v>1</v>
      </c>
      <c r="E88" s="42">
        <v>1</v>
      </c>
    </row>
    <row r="89" spans="1:7" ht="10.5">
      <c r="A89" s="42" t="s">
        <v>107</v>
      </c>
      <c r="B89" s="42">
        <v>1</v>
      </c>
      <c r="G89" s="42">
        <v>1</v>
      </c>
    </row>
    <row r="90" spans="1:7" ht="10.5">
      <c r="A90" s="42" t="s">
        <v>108</v>
      </c>
      <c r="B90" s="42">
        <v>5</v>
      </c>
      <c r="C90" s="42">
        <v>1</v>
      </c>
      <c r="D90" s="42">
        <v>1</v>
      </c>
      <c r="E90" s="42">
        <v>1</v>
      </c>
      <c r="F90" s="42">
        <v>1</v>
      </c>
      <c r="G90" s="42">
        <v>1</v>
      </c>
    </row>
    <row r="91" spans="1:7" ht="10.5">
      <c r="A91" s="42" t="s">
        <v>109</v>
      </c>
      <c r="B91" s="42">
        <v>5</v>
      </c>
      <c r="C91" s="42">
        <v>1</v>
      </c>
      <c r="D91" s="42">
        <v>1</v>
      </c>
      <c r="E91" s="42">
        <v>1</v>
      </c>
      <c r="F91" s="42">
        <v>1</v>
      </c>
      <c r="G91" s="42">
        <v>1</v>
      </c>
    </row>
    <row r="92" spans="1:7" ht="10.5">
      <c r="A92" s="42" t="s">
        <v>110</v>
      </c>
      <c r="B92" s="42">
        <v>5</v>
      </c>
      <c r="C92" s="42">
        <v>1</v>
      </c>
      <c r="D92" s="42">
        <v>1</v>
      </c>
      <c r="E92" s="42">
        <v>1</v>
      </c>
      <c r="F92" s="42">
        <v>1</v>
      </c>
      <c r="G92" s="42">
        <v>1</v>
      </c>
    </row>
    <row r="93" spans="1:7" ht="10.5">
      <c r="A93" s="42" t="s">
        <v>111</v>
      </c>
      <c r="B93" s="42">
        <v>5</v>
      </c>
      <c r="C93" s="42">
        <v>1</v>
      </c>
      <c r="D93" s="42">
        <v>1</v>
      </c>
      <c r="E93" s="42">
        <v>1</v>
      </c>
      <c r="F93" s="42">
        <v>1</v>
      </c>
      <c r="G93" s="42">
        <v>1</v>
      </c>
    </row>
    <row r="94" spans="1:7" ht="10.5">
      <c r="A94" s="42" t="s">
        <v>113</v>
      </c>
      <c r="B94" s="42">
        <v>5</v>
      </c>
      <c r="C94" s="42">
        <v>1</v>
      </c>
      <c r="D94" s="42">
        <v>1</v>
      </c>
      <c r="E94" s="42">
        <v>1</v>
      </c>
      <c r="F94" s="42">
        <v>1</v>
      </c>
      <c r="G94" s="42">
        <v>1</v>
      </c>
    </row>
    <row r="95" spans="1:7" ht="10.5">
      <c r="A95" s="42" t="s">
        <v>114</v>
      </c>
      <c r="B95" s="42">
        <v>4</v>
      </c>
      <c r="C95" s="42">
        <v>1</v>
      </c>
      <c r="D95" s="42">
        <v>1</v>
      </c>
      <c r="E95" s="42">
        <v>1</v>
      </c>
      <c r="G95" s="42">
        <v>1</v>
      </c>
    </row>
    <row r="96" spans="1:5" ht="10.5">
      <c r="A96" s="42" t="s">
        <v>115</v>
      </c>
      <c r="B96" s="42">
        <v>1</v>
      </c>
      <c r="E96" s="42">
        <v>1</v>
      </c>
    </row>
    <row r="97" spans="1:6" ht="10.5">
      <c r="A97" s="42" t="s">
        <v>116</v>
      </c>
      <c r="B97" s="42">
        <v>3</v>
      </c>
      <c r="D97" s="42">
        <v>1</v>
      </c>
      <c r="E97" s="42">
        <v>1</v>
      </c>
      <c r="F97" s="42">
        <v>1</v>
      </c>
    </row>
    <row r="98" spans="1:7" ht="10.5">
      <c r="A98" s="42" t="s">
        <v>118</v>
      </c>
      <c r="B98" s="42">
        <v>5</v>
      </c>
      <c r="C98" s="42">
        <v>1</v>
      </c>
      <c r="D98" s="42">
        <v>1</v>
      </c>
      <c r="E98" s="42">
        <v>1</v>
      </c>
      <c r="F98" s="42">
        <v>1</v>
      </c>
      <c r="G98" s="42">
        <v>1</v>
      </c>
    </row>
    <row r="99" spans="1:7" ht="10.5">
      <c r="A99" s="42" t="s">
        <v>119</v>
      </c>
      <c r="B99" s="42">
        <v>1</v>
      </c>
      <c r="G99" s="42">
        <v>1</v>
      </c>
    </row>
    <row r="100" spans="1:4" ht="10.5">
      <c r="A100" s="42" t="s">
        <v>120</v>
      </c>
      <c r="B100" s="42">
        <v>2</v>
      </c>
      <c r="C100" s="42">
        <v>1</v>
      </c>
      <c r="D100" s="42">
        <v>1</v>
      </c>
    </row>
    <row r="101" spans="1:7" ht="10.5">
      <c r="A101" s="42" t="s">
        <v>121</v>
      </c>
      <c r="B101" s="42">
        <v>4</v>
      </c>
      <c r="C101" s="42">
        <v>1</v>
      </c>
      <c r="D101" s="42">
        <v>1</v>
      </c>
      <c r="E101" s="42">
        <v>1</v>
      </c>
      <c r="G101" s="42">
        <v>1</v>
      </c>
    </row>
    <row r="102" spans="1:4" ht="10.5">
      <c r="A102" s="42" t="s">
        <v>122</v>
      </c>
      <c r="B102" s="42">
        <v>2</v>
      </c>
      <c r="C102" s="42">
        <v>1</v>
      </c>
      <c r="D102" s="42">
        <v>1</v>
      </c>
    </row>
    <row r="103" spans="1:3" ht="10.5">
      <c r="A103" s="42" t="s">
        <v>123</v>
      </c>
      <c r="B103" s="42">
        <v>1</v>
      </c>
      <c r="C103" s="42">
        <v>1</v>
      </c>
    </row>
    <row r="104" spans="1:7" ht="10.5">
      <c r="A104" s="42" t="s">
        <v>124</v>
      </c>
      <c r="B104" s="42">
        <v>5</v>
      </c>
      <c r="C104" s="42">
        <v>1</v>
      </c>
      <c r="D104" s="42">
        <v>1</v>
      </c>
      <c r="E104" s="42">
        <v>1</v>
      </c>
      <c r="F104" s="42">
        <v>1</v>
      </c>
      <c r="G104" s="42">
        <v>1</v>
      </c>
    </row>
    <row r="105" spans="1:7" ht="10.5">
      <c r="A105" s="42" t="s">
        <v>125</v>
      </c>
      <c r="B105" s="42">
        <v>3</v>
      </c>
      <c r="C105" s="42">
        <v>1</v>
      </c>
      <c r="D105" s="42">
        <v>1</v>
      </c>
      <c r="G105" s="42">
        <v>1</v>
      </c>
    </row>
    <row r="106" spans="1:7" ht="10.5">
      <c r="A106" s="42" t="s">
        <v>126</v>
      </c>
      <c r="B106" s="42">
        <v>5</v>
      </c>
      <c r="C106" s="42">
        <v>1</v>
      </c>
      <c r="D106" s="42">
        <v>1</v>
      </c>
      <c r="E106" s="42">
        <v>1</v>
      </c>
      <c r="F106" s="42">
        <v>1</v>
      </c>
      <c r="G106" s="42">
        <v>1</v>
      </c>
    </row>
    <row r="107" spans="1:7" ht="10.5">
      <c r="A107" s="42" t="s">
        <v>127</v>
      </c>
      <c r="B107" s="42">
        <v>4</v>
      </c>
      <c r="C107" s="42">
        <v>1</v>
      </c>
      <c r="D107" s="42">
        <v>1</v>
      </c>
      <c r="E107" s="42">
        <v>1</v>
      </c>
      <c r="G107" s="42">
        <v>1</v>
      </c>
    </row>
    <row r="108" spans="1:7" ht="10.5">
      <c r="A108" s="42" t="s">
        <v>128</v>
      </c>
      <c r="B108" s="42">
        <v>5</v>
      </c>
      <c r="C108" s="42">
        <v>1</v>
      </c>
      <c r="D108" s="42">
        <v>1</v>
      </c>
      <c r="E108" s="42">
        <v>1</v>
      </c>
      <c r="F108" s="42">
        <v>1</v>
      </c>
      <c r="G108" s="42">
        <v>1</v>
      </c>
    </row>
    <row r="109" spans="1:7" ht="10.5">
      <c r="A109" s="42" t="s">
        <v>129</v>
      </c>
      <c r="B109" s="42">
        <v>1</v>
      </c>
      <c r="G109" s="42">
        <v>1</v>
      </c>
    </row>
    <row r="110" spans="1:7" ht="10.5">
      <c r="A110" s="42" t="s">
        <v>130</v>
      </c>
      <c r="B110" s="42">
        <v>5</v>
      </c>
      <c r="C110" s="42">
        <v>1</v>
      </c>
      <c r="D110" s="42">
        <v>1</v>
      </c>
      <c r="E110" s="42">
        <v>1</v>
      </c>
      <c r="F110" s="42">
        <v>1</v>
      </c>
      <c r="G110" s="42">
        <v>1</v>
      </c>
    </row>
    <row r="111" spans="1:7" ht="10.5">
      <c r="A111" s="42" t="s">
        <v>131</v>
      </c>
      <c r="B111" s="42">
        <v>5</v>
      </c>
      <c r="C111" s="42">
        <v>1</v>
      </c>
      <c r="D111" s="42">
        <v>1</v>
      </c>
      <c r="E111" s="42">
        <v>1</v>
      </c>
      <c r="F111" s="42">
        <v>1</v>
      </c>
      <c r="G111" s="42">
        <v>1</v>
      </c>
    </row>
    <row r="112" spans="1:5" ht="10.5">
      <c r="A112" s="42" t="s">
        <v>132</v>
      </c>
      <c r="B112" s="42">
        <v>2</v>
      </c>
      <c r="D112" s="42">
        <v>1</v>
      </c>
      <c r="E112" s="42">
        <v>1</v>
      </c>
    </row>
    <row r="113" spans="1:7" ht="10.5">
      <c r="A113" s="42" t="s">
        <v>133</v>
      </c>
      <c r="B113" s="42">
        <v>4</v>
      </c>
      <c r="C113" s="42">
        <v>1</v>
      </c>
      <c r="D113" s="42">
        <v>1</v>
      </c>
      <c r="E113" s="42">
        <v>1</v>
      </c>
      <c r="G113" s="42">
        <v>1</v>
      </c>
    </row>
    <row r="114" spans="1:7" ht="10.5">
      <c r="A114" s="42" t="s">
        <v>134</v>
      </c>
      <c r="B114" s="42">
        <v>5</v>
      </c>
      <c r="C114" s="42">
        <v>1</v>
      </c>
      <c r="D114" s="42">
        <v>1</v>
      </c>
      <c r="E114" s="42">
        <v>1</v>
      </c>
      <c r="F114" s="42">
        <v>1</v>
      </c>
      <c r="G114" s="42">
        <v>1</v>
      </c>
    </row>
    <row r="115" spans="1:7" ht="10.5">
      <c r="A115" s="42" t="s">
        <v>135</v>
      </c>
      <c r="B115" s="42">
        <v>2</v>
      </c>
      <c r="F115" s="42">
        <v>1</v>
      </c>
      <c r="G115" s="42">
        <v>1</v>
      </c>
    </row>
    <row r="116" spans="1:6" ht="10.5">
      <c r="A116" s="42" t="s">
        <v>136</v>
      </c>
      <c r="B116" s="42">
        <v>3</v>
      </c>
      <c r="D116" s="42">
        <v>1</v>
      </c>
      <c r="E116" s="42">
        <v>1</v>
      </c>
      <c r="F116" s="42">
        <v>1</v>
      </c>
    </row>
    <row r="117" spans="1:7" ht="10.5">
      <c r="A117" s="42" t="s">
        <v>137</v>
      </c>
      <c r="B117" s="42">
        <v>5</v>
      </c>
      <c r="C117" s="42">
        <v>1</v>
      </c>
      <c r="D117" s="42">
        <v>1</v>
      </c>
      <c r="E117" s="42">
        <v>1</v>
      </c>
      <c r="F117" s="42">
        <v>1</v>
      </c>
      <c r="G117" s="42">
        <v>1</v>
      </c>
    </row>
    <row r="118" spans="1:6" ht="10.5">
      <c r="A118" s="42" t="s">
        <v>138</v>
      </c>
      <c r="B118" s="42">
        <v>3</v>
      </c>
      <c r="C118" s="42">
        <v>1</v>
      </c>
      <c r="E118" s="42">
        <v>1</v>
      </c>
      <c r="F118" s="42">
        <v>1</v>
      </c>
    </row>
    <row r="119" spans="1:6" ht="10.5">
      <c r="A119" s="42" t="s">
        <v>139</v>
      </c>
      <c r="B119" s="42">
        <v>4</v>
      </c>
      <c r="C119" s="42">
        <v>1</v>
      </c>
      <c r="D119" s="42">
        <v>1</v>
      </c>
      <c r="E119" s="42">
        <v>1</v>
      </c>
      <c r="F119" s="42">
        <v>1</v>
      </c>
    </row>
    <row r="120" spans="1:7" ht="10.5">
      <c r="A120" s="42" t="s">
        <v>140</v>
      </c>
      <c r="B120" s="42">
        <v>4</v>
      </c>
      <c r="C120" s="42">
        <v>1</v>
      </c>
      <c r="D120" s="42">
        <v>1</v>
      </c>
      <c r="F120" s="42">
        <v>1</v>
      </c>
      <c r="G120" s="42">
        <v>1</v>
      </c>
    </row>
    <row r="121" spans="1:7" ht="10.5">
      <c r="A121" s="42" t="s">
        <v>141</v>
      </c>
      <c r="B121" s="42">
        <v>4</v>
      </c>
      <c r="D121" s="42">
        <v>1</v>
      </c>
      <c r="E121" s="42">
        <v>1</v>
      </c>
      <c r="F121" s="42">
        <v>1</v>
      </c>
      <c r="G121" s="42">
        <v>1</v>
      </c>
    </row>
    <row r="122" spans="1:4" ht="10.5">
      <c r="A122" s="42" t="s">
        <v>142</v>
      </c>
      <c r="B122" s="42">
        <v>2</v>
      </c>
      <c r="C122" s="42">
        <v>1</v>
      </c>
      <c r="D122" s="42">
        <v>1</v>
      </c>
    </row>
    <row r="123" spans="1:3" ht="10.5">
      <c r="A123" s="42" t="s">
        <v>143</v>
      </c>
      <c r="B123" s="42">
        <v>1</v>
      </c>
      <c r="C123" s="42">
        <v>1</v>
      </c>
    </row>
    <row r="124" spans="1:5" ht="10.5">
      <c r="A124" s="42" t="s">
        <v>144</v>
      </c>
      <c r="B124" s="42">
        <v>3</v>
      </c>
      <c r="C124" s="42">
        <v>1</v>
      </c>
      <c r="D124" s="42">
        <v>1</v>
      </c>
      <c r="E124" s="42">
        <v>1</v>
      </c>
    </row>
    <row r="125" spans="1:3" ht="10.5">
      <c r="A125" s="42" t="s">
        <v>145</v>
      </c>
      <c r="B125" s="42">
        <v>1</v>
      </c>
      <c r="C125" s="42">
        <v>1</v>
      </c>
    </row>
    <row r="126" spans="1:7" ht="10.5">
      <c r="A126" s="42" t="s">
        <v>146</v>
      </c>
      <c r="B126" s="42">
        <v>4</v>
      </c>
      <c r="D126" s="42">
        <v>1</v>
      </c>
      <c r="E126" s="42">
        <v>1</v>
      </c>
      <c r="F126" s="42">
        <v>1</v>
      </c>
      <c r="G126" s="42">
        <v>1</v>
      </c>
    </row>
    <row r="127" spans="1:5" ht="10.5">
      <c r="A127" s="42" t="s">
        <v>147</v>
      </c>
      <c r="B127" s="42">
        <v>3</v>
      </c>
      <c r="C127" s="42">
        <v>1</v>
      </c>
      <c r="D127" s="42">
        <v>1</v>
      </c>
      <c r="E127" s="42">
        <v>1</v>
      </c>
    </row>
    <row r="128" spans="1:7" ht="10.5">
      <c r="A128" s="42" t="s">
        <v>148</v>
      </c>
      <c r="B128" s="42">
        <v>5</v>
      </c>
      <c r="C128" s="42">
        <v>1</v>
      </c>
      <c r="D128" s="42">
        <v>1</v>
      </c>
      <c r="E128" s="42">
        <v>1</v>
      </c>
      <c r="F128" s="42">
        <v>1</v>
      </c>
      <c r="G128" s="42">
        <v>1</v>
      </c>
    </row>
    <row r="129" spans="1:7" ht="10.5">
      <c r="A129" s="42" t="s">
        <v>149</v>
      </c>
      <c r="B129" s="42">
        <v>5</v>
      </c>
      <c r="C129" s="42">
        <v>1</v>
      </c>
      <c r="D129" s="42">
        <v>1</v>
      </c>
      <c r="E129" s="42">
        <v>1</v>
      </c>
      <c r="F129" s="42">
        <v>1</v>
      </c>
      <c r="G129" s="42">
        <v>1</v>
      </c>
    </row>
    <row r="130" spans="1:7" ht="10.5">
      <c r="A130" s="42" t="s">
        <v>150</v>
      </c>
      <c r="B130" s="42">
        <v>5</v>
      </c>
      <c r="C130" s="42">
        <v>1</v>
      </c>
      <c r="D130" s="42">
        <v>1</v>
      </c>
      <c r="E130" s="42">
        <v>1</v>
      </c>
      <c r="F130" s="42">
        <v>1</v>
      </c>
      <c r="G130" s="42">
        <v>1</v>
      </c>
    </row>
    <row r="131" spans="1:7" ht="10.5">
      <c r="A131" s="42" t="s">
        <v>151</v>
      </c>
      <c r="B131" s="42">
        <v>5</v>
      </c>
      <c r="C131" s="42">
        <v>1</v>
      </c>
      <c r="D131" s="42">
        <v>1</v>
      </c>
      <c r="E131" s="42">
        <v>1</v>
      </c>
      <c r="F131" s="42">
        <v>1</v>
      </c>
      <c r="G131" s="42">
        <v>1</v>
      </c>
    </row>
    <row r="132" spans="1:7" ht="10.5">
      <c r="A132" s="42" t="s">
        <v>152</v>
      </c>
      <c r="B132" s="42">
        <v>3</v>
      </c>
      <c r="D132" s="42">
        <v>1</v>
      </c>
      <c r="E132" s="42">
        <v>1</v>
      </c>
      <c r="G132" s="42">
        <v>1</v>
      </c>
    </row>
    <row r="133" spans="1:7" ht="10.5">
      <c r="A133" s="42" t="s">
        <v>153</v>
      </c>
      <c r="B133" s="42">
        <v>5</v>
      </c>
      <c r="C133" s="42">
        <v>1</v>
      </c>
      <c r="D133" s="42">
        <v>1</v>
      </c>
      <c r="E133" s="42">
        <v>1</v>
      </c>
      <c r="F133" s="42">
        <v>1</v>
      </c>
      <c r="G133" s="42">
        <v>1</v>
      </c>
    </row>
    <row r="134" spans="1:7" ht="10.5">
      <c r="A134" s="42" t="s">
        <v>154</v>
      </c>
      <c r="B134" s="42">
        <v>4</v>
      </c>
      <c r="D134" s="42">
        <v>1</v>
      </c>
      <c r="E134" s="42">
        <v>1</v>
      </c>
      <c r="F134" s="42">
        <v>1</v>
      </c>
      <c r="G134" s="42">
        <v>1</v>
      </c>
    </row>
    <row r="135" spans="1:7" ht="10.5">
      <c r="A135" s="42" t="s">
        <v>155</v>
      </c>
      <c r="B135" s="42">
        <v>4</v>
      </c>
      <c r="C135" s="42">
        <v>1</v>
      </c>
      <c r="D135" s="42">
        <v>1</v>
      </c>
      <c r="E135" s="42">
        <v>1</v>
      </c>
      <c r="G135" s="42">
        <v>1</v>
      </c>
    </row>
    <row r="136" spans="1:7" ht="10.5">
      <c r="A136" s="42" t="s">
        <v>156</v>
      </c>
      <c r="B136" s="42">
        <v>4</v>
      </c>
      <c r="C136" s="42">
        <v>1</v>
      </c>
      <c r="D136" s="42">
        <v>1</v>
      </c>
      <c r="E136" s="42">
        <v>1</v>
      </c>
      <c r="G136" s="42">
        <v>1</v>
      </c>
    </row>
    <row r="137" spans="1:7" ht="10.5">
      <c r="A137" s="42" t="s">
        <v>157</v>
      </c>
      <c r="B137" s="42">
        <v>5</v>
      </c>
      <c r="C137" s="42">
        <v>1</v>
      </c>
      <c r="D137" s="42">
        <v>1</v>
      </c>
      <c r="E137" s="42">
        <v>1</v>
      </c>
      <c r="F137" s="42">
        <v>1</v>
      </c>
      <c r="G137" s="42">
        <v>1</v>
      </c>
    </row>
    <row r="138" spans="1:7" ht="10.5">
      <c r="A138" s="42" t="s">
        <v>158</v>
      </c>
      <c r="B138" s="42">
        <v>5</v>
      </c>
      <c r="C138" s="42">
        <v>1</v>
      </c>
      <c r="D138" s="42">
        <v>1</v>
      </c>
      <c r="E138" s="42">
        <v>1</v>
      </c>
      <c r="F138" s="42">
        <v>1</v>
      </c>
      <c r="G138" s="42">
        <v>1</v>
      </c>
    </row>
    <row r="139" spans="1:7" ht="10.5">
      <c r="A139" s="42" t="s">
        <v>159</v>
      </c>
      <c r="B139" s="42">
        <v>5</v>
      </c>
      <c r="C139" s="42">
        <v>1</v>
      </c>
      <c r="D139" s="42">
        <v>1</v>
      </c>
      <c r="E139" s="42">
        <v>1</v>
      </c>
      <c r="F139" s="42">
        <v>1</v>
      </c>
      <c r="G139" s="42">
        <v>1</v>
      </c>
    </row>
    <row r="140" spans="1:7" ht="10.5">
      <c r="A140" s="42" t="s">
        <v>160</v>
      </c>
      <c r="B140" s="42">
        <v>3</v>
      </c>
      <c r="E140" s="42">
        <v>1</v>
      </c>
      <c r="F140" s="42">
        <v>1</v>
      </c>
      <c r="G140" s="42">
        <v>1</v>
      </c>
    </row>
    <row r="141" spans="1:5" ht="10.5">
      <c r="A141" s="42" t="s">
        <v>161</v>
      </c>
      <c r="B141" s="42">
        <v>1</v>
      </c>
      <c r="E141" s="42">
        <v>1</v>
      </c>
    </row>
    <row r="142" spans="1:7" ht="10.5">
      <c r="A142" s="42" t="s">
        <v>162</v>
      </c>
      <c r="B142" s="42">
        <v>5</v>
      </c>
      <c r="C142" s="42">
        <v>1</v>
      </c>
      <c r="D142" s="42">
        <v>1</v>
      </c>
      <c r="E142" s="42">
        <v>1</v>
      </c>
      <c r="F142" s="42">
        <v>1</v>
      </c>
      <c r="G142" s="42">
        <v>1</v>
      </c>
    </row>
    <row r="143" spans="1:7" ht="10.5">
      <c r="A143" s="42" t="s">
        <v>163</v>
      </c>
      <c r="B143" s="42">
        <v>5</v>
      </c>
      <c r="C143" s="42">
        <v>1</v>
      </c>
      <c r="D143" s="42">
        <v>1</v>
      </c>
      <c r="E143" s="42">
        <v>1</v>
      </c>
      <c r="F143" s="42">
        <v>1</v>
      </c>
      <c r="G143" s="42">
        <v>1</v>
      </c>
    </row>
    <row r="144" spans="1:7" ht="10.5">
      <c r="A144" s="42" t="s">
        <v>164</v>
      </c>
      <c r="B144" s="42">
        <v>3</v>
      </c>
      <c r="C144" s="42">
        <v>1</v>
      </c>
      <c r="D144" s="42">
        <v>1</v>
      </c>
      <c r="G144" s="42">
        <v>1</v>
      </c>
    </row>
    <row r="145" spans="1:7" ht="10.5">
      <c r="A145" s="42" t="s">
        <v>165</v>
      </c>
      <c r="B145" s="42">
        <v>5</v>
      </c>
      <c r="C145" s="42">
        <v>1</v>
      </c>
      <c r="D145" s="42">
        <v>1</v>
      </c>
      <c r="E145" s="42">
        <v>1</v>
      </c>
      <c r="F145" s="42">
        <v>1</v>
      </c>
      <c r="G145" s="42">
        <v>1</v>
      </c>
    </row>
    <row r="146" spans="1:7" ht="10.5">
      <c r="A146" s="42" t="s">
        <v>166</v>
      </c>
      <c r="B146" s="42">
        <v>5</v>
      </c>
      <c r="C146" s="42">
        <v>1</v>
      </c>
      <c r="D146" s="42">
        <v>1</v>
      </c>
      <c r="E146" s="42">
        <v>1</v>
      </c>
      <c r="F146" s="42">
        <v>1</v>
      </c>
      <c r="G146" s="42">
        <v>1</v>
      </c>
    </row>
    <row r="147" spans="1:7" ht="10.5">
      <c r="A147" s="42" t="s">
        <v>167</v>
      </c>
      <c r="B147" s="42">
        <v>5</v>
      </c>
      <c r="C147" s="42">
        <v>1</v>
      </c>
      <c r="D147" s="42">
        <v>1</v>
      </c>
      <c r="E147" s="42">
        <v>1</v>
      </c>
      <c r="F147" s="42">
        <v>1</v>
      </c>
      <c r="G147" s="42">
        <v>1</v>
      </c>
    </row>
    <row r="148" spans="1:6" ht="10.5">
      <c r="A148" s="42" t="s">
        <v>168</v>
      </c>
      <c r="B148" s="42">
        <v>4</v>
      </c>
      <c r="C148" s="42">
        <v>1</v>
      </c>
      <c r="D148" s="42">
        <v>1</v>
      </c>
      <c r="E148" s="42">
        <v>1</v>
      </c>
      <c r="F148" s="42">
        <v>1</v>
      </c>
    </row>
    <row r="149" spans="1:7" ht="10.5">
      <c r="A149" s="42" t="s">
        <v>169</v>
      </c>
      <c r="B149" s="42">
        <v>4</v>
      </c>
      <c r="C149" s="42">
        <v>1</v>
      </c>
      <c r="D149" s="42">
        <v>1</v>
      </c>
      <c r="E149" s="42">
        <v>1</v>
      </c>
      <c r="G149" s="42">
        <v>1</v>
      </c>
    </row>
    <row r="150" spans="1:7" ht="10.5">
      <c r="A150" s="42" t="s">
        <v>170</v>
      </c>
      <c r="B150" s="42">
        <v>5</v>
      </c>
      <c r="C150" s="42">
        <v>1</v>
      </c>
      <c r="D150" s="42">
        <v>1</v>
      </c>
      <c r="E150" s="42">
        <v>1</v>
      </c>
      <c r="F150" s="42">
        <v>1</v>
      </c>
      <c r="G150" s="42">
        <v>1</v>
      </c>
    </row>
    <row r="151" spans="1:7" ht="10.5">
      <c r="A151" s="42" t="s">
        <v>171</v>
      </c>
      <c r="B151" s="42">
        <v>4</v>
      </c>
      <c r="D151" s="42">
        <v>1</v>
      </c>
      <c r="E151" s="42">
        <v>1</v>
      </c>
      <c r="F151" s="42">
        <v>1</v>
      </c>
      <c r="G151" s="42">
        <v>1</v>
      </c>
    </row>
    <row r="152" spans="1:7" ht="10.5">
      <c r="A152" s="42" t="s">
        <v>172</v>
      </c>
      <c r="B152" s="42">
        <v>2</v>
      </c>
      <c r="E152" s="42">
        <v>1</v>
      </c>
      <c r="G152" s="42">
        <v>1</v>
      </c>
    </row>
    <row r="153" spans="1:7" ht="10.5">
      <c r="A153" s="42" t="s">
        <v>173</v>
      </c>
      <c r="B153" s="42">
        <v>5</v>
      </c>
      <c r="C153" s="42">
        <v>1</v>
      </c>
      <c r="D153" s="42">
        <v>1</v>
      </c>
      <c r="E153" s="42">
        <v>1</v>
      </c>
      <c r="F153" s="42">
        <v>1</v>
      </c>
      <c r="G153" s="42">
        <v>1</v>
      </c>
    </row>
    <row r="154" spans="1:7" ht="10.5">
      <c r="A154" s="42" t="s">
        <v>174</v>
      </c>
      <c r="B154" s="42">
        <v>4</v>
      </c>
      <c r="C154" s="42">
        <v>1</v>
      </c>
      <c r="D154" s="42">
        <v>1</v>
      </c>
      <c r="E154" s="42">
        <v>1</v>
      </c>
      <c r="G154" s="42">
        <v>1</v>
      </c>
    </row>
    <row r="155" spans="1:7" ht="10.5">
      <c r="A155" s="42" t="s">
        <v>175</v>
      </c>
      <c r="B155" s="42">
        <v>5</v>
      </c>
      <c r="C155" s="42">
        <v>1</v>
      </c>
      <c r="D155" s="42">
        <v>1</v>
      </c>
      <c r="E155" s="42">
        <v>1</v>
      </c>
      <c r="F155" s="42">
        <v>1</v>
      </c>
      <c r="G155" s="42">
        <v>1</v>
      </c>
    </row>
    <row r="156" spans="1:6" ht="10.5">
      <c r="A156" s="42" t="s">
        <v>176</v>
      </c>
      <c r="B156" s="42">
        <v>3</v>
      </c>
      <c r="C156" s="42">
        <v>1</v>
      </c>
      <c r="D156" s="42">
        <v>1</v>
      </c>
      <c r="F156" s="42">
        <v>1</v>
      </c>
    </row>
    <row r="157" spans="1:5" ht="10.5">
      <c r="A157" s="42" t="s">
        <v>177</v>
      </c>
      <c r="B157" s="42">
        <v>3</v>
      </c>
      <c r="C157" s="42">
        <v>1</v>
      </c>
      <c r="D157" s="42">
        <v>1</v>
      </c>
      <c r="E157" s="42">
        <v>1</v>
      </c>
    </row>
    <row r="158" spans="1:7" ht="10.5">
      <c r="A158" s="42" t="s">
        <v>178</v>
      </c>
      <c r="B158" s="42">
        <v>2</v>
      </c>
      <c r="E158" s="42">
        <v>1</v>
      </c>
      <c r="G158" s="42">
        <v>1</v>
      </c>
    </row>
    <row r="159" spans="1:7" ht="10.5">
      <c r="A159" s="42" t="s">
        <v>179</v>
      </c>
      <c r="B159" s="42">
        <v>5</v>
      </c>
      <c r="C159" s="42">
        <v>1</v>
      </c>
      <c r="D159" s="42">
        <v>1</v>
      </c>
      <c r="E159" s="42">
        <v>1</v>
      </c>
      <c r="F159" s="42">
        <v>1</v>
      </c>
      <c r="G159" s="42">
        <v>1</v>
      </c>
    </row>
    <row r="160" spans="1:7" ht="10.5">
      <c r="A160" s="42" t="s">
        <v>180</v>
      </c>
      <c r="B160" s="42">
        <v>3</v>
      </c>
      <c r="E160" s="42">
        <v>1</v>
      </c>
      <c r="F160" s="42">
        <v>1</v>
      </c>
      <c r="G160" s="42">
        <v>1</v>
      </c>
    </row>
    <row r="161" spans="1:7" ht="10.5">
      <c r="A161" s="42" t="s">
        <v>181</v>
      </c>
      <c r="B161" s="42">
        <v>4</v>
      </c>
      <c r="C161" s="42">
        <v>1</v>
      </c>
      <c r="D161" s="42">
        <v>1</v>
      </c>
      <c r="E161" s="42">
        <v>1</v>
      </c>
      <c r="G161" s="42">
        <v>1</v>
      </c>
    </row>
    <row r="162" spans="1:7" ht="10.5">
      <c r="A162" s="42" t="s">
        <v>182</v>
      </c>
      <c r="B162" s="42">
        <v>4</v>
      </c>
      <c r="C162" s="42">
        <v>1</v>
      </c>
      <c r="D162" s="42">
        <v>1</v>
      </c>
      <c r="E162" s="42">
        <v>1</v>
      </c>
      <c r="G162" s="42">
        <v>1</v>
      </c>
    </row>
    <row r="163" spans="1:4" ht="10.5">
      <c r="A163" s="42" t="s">
        <v>183</v>
      </c>
      <c r="B163" s="42">
        <v>1</v>
      </c>
      <c r="D163" s="42">
        <v>1</v>
      </c>
    </row>
    <row r="164" spans="1:7" ht="10.5">
      <c r="A164" s="42" t="s">
        <v>184</v>
      </c>
      <c r="B164" s="42">
        <v>4</v>
      </c>
      <c r="D164" s="42">
        <v>1</v>
      </c>
      <c r="E164" s="42">
        <v>1</v>
      </c>
      <c r="F164" s="42">
        <v>1</v>
      </c>
      <c r="G164" s="42">
        <v>1</v>
      </c>
    </row>
    <row r="165" spans="1:6" ht="10.5">
      <c r="A165" s="42" t="s">
        <v>185</v>
      </c>
      <c r="B165" s="42">
        <v>4</v>
      </c>
      <c r="C165" s="42">
        <v>1</v>
      </c>
      <c r="D165" s="42">
        <v>1</v>
      </c>
      <c r="E165" s="42">
        <v>1</v>
      </c>
      <c r="F165" s="42">
        <v>1</v>
      </c>
    </row>
    <row r="166" spans="1:6" ht="10.5">
      <c r="A166" s="42" t="s">
        <v>186</v>
      </c>
      <c r="B166" s="42">
        <v>3</v>
      </c>
      <c r="C166" s="42">
        <v>1</v>
      </c>
      <c r="D166" s="42">
        <v>1</v>
      </c>
      <c r="F166" s="42">
        <v>1</v>
      </c>
    </row>
    <row r="167" spans="1:7" ht="10.5">
      <c r="A167" s="42" t="s">
        <v>187</v>
      </c>
      <c r="B167" s="42">
        <v>5</v>
      </c>
      <c r="C167" s="42">
        <v>1</v>
      </c>
      <c r="D167" s="42">
        <v>1</v>
      </c>
      <c r="E167" s="42">
        <v>1</v>
      </c>
      <c r="F167" s="42">
        <v>1</v>
      </c>
      <c r="G167" s="42">
        <v>1</v>
      </c>
    </row>
    <row r="168" spans="1:7" ht="10.5">
      <c r="A168" s="42" t="s">
        <v>188</v>
      </c>
      <c r="B168" s="42">
        <v>5</v>
      </c>
      <c r="C168" s="42">
        <v>1</v>
      </c>
      <c r="D168" s="42">
        <v>1</v>
      </c>
      <c r="E168" s="42">
        <v>1</v>
      </c>
      <c r="F168" s="42">
        <v>1</v>
      </c>
      <c r="G168" s="42">
        <v>1</v>
      </c>
    </row>
    <row r="169" spans="1:7" ht="10.5">
      <c r="A169" s="42" t="s">
        <v>189</v>
      </c>
      <c r="B169" s="42">
        <v>1</v>
      </c>
      <c r="G169" s="42">
        <v>1</v>
      </c>
    </row>
    <row r="170" spans="1:3" ht="10.5">
      <c r="A170" s="42" t="s">
        <v>190</v>
      </c>
      <c r="B170" s="42">
        <v>1</v>
      </c>
      <c r="C170" s="42">
        <v>1</v>
      </c>
    </row>
    <row r="171" spans="1:7" ht="10.5">
      <c r="A171" s="42" t="s">
        <v>191</v>
      </c>
      <c r="B171" s="42">
        <v>4</v>
      </c>
      <c r="D171" s="42">
        <v>1</v>
      </c>
      <c r="E171" s="42">
        <v>1</v>
      </c>
      <c r="F171" s="42">
        <v>1</v>
      </c>
      <c r="G171" s="42">
        <v>1</v>
      </c>
    </row>
    <row r="172" spans="1:7" ht="10.5">
      <c r="A172" s="42" t="s">
        <v>192</v>
      </c>
      <c r="B172" s="42">
        <v>4</v>
      </c>
      <c r="C172" s="42">
        <v>1</v>
      </c>
      <c r="D172" s="42">
        <v>1</v>
      </c>
      <c r="E172" s="42">
        <v>1</v>
      </c>
      <c r="G172" s="42">
        <v>1</v>
      </c>
    </row>
    <row r="173" spans="1:7" ht="10.5">
      <c r="A173" s="42" t="s">
        <v>193</v>
      </c>
      <c r="B173" s="42">
        <v>5</v>
      </c>
      <c r="C173" s="42">
        <v>1</v>
      </c>
      <c r="D173" s="42">
        <v>1</v>
      </c>
      <c r="E173" s="42">
        <v>1</v>
      </c>
      <c r="F173" s="42">
        <v>1</v>
      </c>
      <c r="G173" s="42">
        <v>1</v>
      </c>
    </row>
    <row r="174" spans="1:5" ht="10.5">
      <c r="A174" s="42" t="s">
        <v>194</v>
      </c>
      <c r="B174" s="42">
        <v>1</v>
      </c>
      <c r="E174" s="42">
        <v>1</v>
      </c>
    </row>
    <row r="175" spans="1:7" ht="10.5">
      <c r="A175" s="42" t="s">
        <v>195</v>
      </c>
      <c r="B175" s="42">
        <v>5</v>
      </c>
      <c r="C175" s="42">
        <v>1</v>
      </c>
      <c r="D175" s="42">
        <v>1</v>
      </c>
      <c r="E175" s="42">
        <v>1</v>
      </c>
      <c r="F175" s="42">
        <v>1</v>
      </c>
      <c r="G175" s="42">
        <v>1</v>
      </c>
    </row>
    <row r="176" spans="1:7" ht="10.5">
      <c r="A176" s="42" t="s">
        <v>196</v>
      </c>
      <c r="B176" s="42">
        <v>3</v>
      </c>
      <c r="D176" s="42">
        <v>1</v>
      </c>
      <c r="E176" s="42">
        <v>1</v>
      </c>
      <c r="G176" s="42">
        <v>1</v>
      </c>
    </row>
    <row r="177" spans="1:7" ht="10.5">
      <c r="A177" s="42" t="s">
        <v>197</v>
      </c>
      <c r="B177" s="42">
        <v>1</v>
      </c>
      <c r="G177" s="42">
        <v>1</v>
      </c>
    </row>
    <row r="178" spans="1:7" ht="10.5">
      <c r="A178" s="42" t="s">
        <v>198</v>
      </c>
      <c r="B178" s="42">
        <v>4</v>
      </c>
      <c r="D178" s="42">
        <v>1</v>
      </c>
      <c r="E178" s="42">
        <v>1</v>
      </c>
      <c r="F178" s="42">
        <v>1</v>
      </c>
      <c r="G178" s="42">
        <v>1</v>
      </c>
    </row>
    <row r="179" spans="1:7" ht="10.5">
      <c r="A179" s="42" t="s">
        <v>199</v>
      </c>
      <c r="B179" s="42">
        <v>5</v>
      </c>
      <c r="C179" s="42">
        <v>1</v>
      </c>
      <c r="D179" s="42">
        <v>1</v>
      </c>
      <c r="E179" s="42">
        <v>1</v>
      </c>
      <c r="F179" s="42">
        <v>1</v>
      </c>
      <c r="G179" s="42">
        <v>1</v>
      </c>
    </row>
    <row r="180" spans="1:7" ht="10.5">
      <c r="A180" s="42" t="s">
        <v>200</v>
      </c>
      <c r="B180" s="42">
        <v>4</v>
      </c>
      <c r="C180" s="42">
        <v>1</v>
      </c>
      <c r="D180" s="42">
        <v>1</v>
      </c>
      <c r="E180" s="42">
        <v>1</v>
      </c>
      <c r="G180" s="42">
        <v>1</v>
      </c>
    </row>
    <row r="181" spans="1:7" ht="10.5">
      <c r="A181" s="42" t="s">
        <v>201</v>
      </c>
      <c r="B181" s="42">
        <v>5</v>
      </c>
      <c r="C181" s="42">
        <v>1</v>
      </c>
      <c r="D181" s="42">
        <v>1</v>
      </c>
      <c r="E181" s="42">
        <v>1</v>
      </c>
      <c r="F181" s="42">
        <v>1</v>
      </c>
      <c r="G181" s="42">
        <v>1</v>
      </c>
    </row>
    <row r="182" spans="1:7" ht="10.5">
      <c r="A182" s="42" t="s">
        <v>202</v>
      </c>
      <c r="B182" s="42">
        <v>4</v>
      </c>
      <c r="C182" s="42">
        <v>1</v>
      </c>
      <c r="D182" s="42">
        <v>1</v>
      </c>
      <c r="F182" s="42">
        <v>1</v>
      </c>
      <c r="G182" s="42">
        <v>1</v>
      </c>
    </row>
    <row r="183" spans="1:7" ht="10.5">
      <c r="A183" s="42" t="s">
        <v>203</v>
      </c>
      <c r="B183" s="42">
        <v>4</v>
      </c>
      <c r="D183" s="42">
        <v>1</v>
      </c>
      <c r="E183" s="42">
        <v>1</v>
      </c>
      <c r="F183" s="42">
        <v>1</v>
      </c>
      <c r="G183" s="42">
        <v>1</v>
      </c>
    </row>
    <row r="184" spans="1:3" ht="10.5">
      <c r="A184" s="42" t="s">
        <v>204</v>
      </c>
      <c r="B184" s="42">
        <v>1</v>
      </c>
      <c r="C184" s="42">
        <v>1</v>
      </c>
    </row>
    <row r="185" spans="1:7" ht="10.5">
      <c r="A185" s="42" t="s">
        <v>205</v>
      </c>
      <c r="B185" s="42">
        <v>5</v>
      </c>
      <c r="C185" s="42">
        <v>1</v>
      </c>
      <c r="D185" s="42">
        <v>1</v>
      </c>
      <c r="E185" s="42">
        <v>1</v>
      </c>
      <c r="F185" s="42">
        <v>1</v>
      </c>
      <c r="G185" s="42">
        <v>1</v>
      </c>
    </row>
    <row r="186" spans="1:7" ht="10.5">
      <c r="A186" s="42" t="s">
        <v>206</v>
      </c>
      <c r="B186" s="42">
        <v>5</v>
      </c>
      <c r="C186" s="42">
        <v>1</v>
      </c>
      <c r="D186" s="42">
        <v>1</v>
      </c>
      <c r="E186" s="42">
        <v>1</v>
      </c>
      <c r="F186" s="42">
        <v>1</v>
      </c>
      <c r="G186" s="42">
        <v>1</v>
      </c>
    </row>
    <row r="187" spans="1:7" ht="10.5">
      <c r="A187" s="42" t="s">
        <v>207</v>
      </c>
      <c r="B187" s="42">
        <v>4</v>
      </c>
      <c r="D187" s="42">
        <v>1</v>
      </c>
      <c r="E187" s="42">
        <v>1</v>
      </c>
      <c r="F187" s="42">
        <v>1</v>
      </c>
      <c r="G187" s="42">
        <v>1</v>
      </c>
    </row>
    <row r="188" spans="1:5" ht="10.5">
      <c r="A188" s="42" t="s">
        <v>208</v>
      </c>
      <c r="B188" s="42">
        <v>3</v>
      </c>
      <c r="C188" s="42">
        <v>1</v>
      </c>
      <c r="D188" s="42">
        <v>1</v>
      </c>
      <c r="E188" s="42">
        <v>1</v>
      </c>
    </row>
    <row r="189" spans="1:5" ht="10.5">
      <c r="A189" s="42" t="s">
        <v>209</v>
      </c>
      <c r="B189" s="42">
        <v>3</v>
      </c>
      <c r="C189" s="42">
        <v>1</v>
      </c>
      <c r="D189" s="42">
        <v>1</v>
      </c>
      <c r="E189" s="42">
        <v>1</v>
      </c>
    </row>
    <row r="190" spans="1:7" ht="10.5">
      <c r="A190" s="42" t="s">
        <v>210</v>
      </c>
      <c r="B190" s="42">
        <v>5</v>
      </c>
      <c r="C190" s="42">
        <v>1</v>
      </c>
      <c r="D190" s="42">
        <v>1</v>
      </c>
      <c r="E190" s="42">
        <v>1</v>
      </c>
      <c r="F190" s="42">
        <v>1</v>
      </c>
      <c r="G190" s="42">
        <v>1</v>
      </c>
    </row>
    <row r="191" spans="1:7" ht="10.5">
      <c r="A191" s="42" t="s">
        <v>211</v>
      </c>
      <c r="B191" s="42">
        <v>5</v>
      </c>
      <c r="C191" s="42">
        <v>1</v>
      </c>
      <c r="D191" s="42">
        <v>1</v>
      </c>
      <c r="E191" s="42">
        <v>1</v>
      </c>
      <c r="F191" s="42">
        <v>1</v>
      </c>
      <c r="G191" s="42">
        <v>1</v>
      </c>
    </row>
    <row r="192" spans="1:7" ht="10.5">
      <c r="A192" s="42" t="s">
        <v>212</v>
      </c>
      <c r="B192" s="42">
        <v>3</v>
      </c>
      <c r="D192" s="42">
        <v>1</v>
      </c>
      <c r="E192" s="42">
        <v>1</v>
      </c>
      <c r="G192" s="42">
        <v>1</v>
      </c>
    </row>
    <row r="193" spans="1:5" ht="10.5">
      <c r="A193" s="42" t="s">
        <v>213</v>
      </c>
      <c r="B193" s="42">
        <v>2</v>
      </c>
      <c r="C193" s="42">
        <v>1</v>
      </c>
      <c r="E193" s="42">
        <v>1</v>
      </c>
    </row>
    <row r="194" spans="1:7" ht="10.5">
      <c r="A194" s="42" t="s">
        <v>214</v>
      </c>
      <c r="B194" s="42">
        <v>4</v>
      </c>
      <c r="C194" s="42">
        <v>1</v>
      </c>
      <c r="D194" s="42">
        <v>1</v>
      </c>
      <c r="E194" s="42">
        <v>1</v>
      </c>
      <c r="G194" s="42">
        <v>1</v>
      </c>
    </row>
    <row r="195" spans="1:5" ht="10.5">
      <c r="A195" s="42" t="s">
        <v>215</v>
      </c>
      <c r="B195" s="42">
        <v>1</v>
      </c>
      <c r="E195" s="42">
        <v>1</v>
      </c>
    </row>
    <row r="196" spans="1:5" ht="10.5">
      <c r="A196" s="42" t="s">
        <v>216</v>
      </c>
      <c r="B196" s="42">
        <v>1</v>
      </c>
      <c r="E196" s="42">
        <v>1</v>
      </c>
    </row>
    <row r="197" spans="1:7" ht="10.5">
      <c r="A197" s="42" t="s">
        <v>217</v>
      </c>
      <c r="B197" s="42">
        <v>5</v>
      </c>
      <c r="C197" s="42">
        <v>1</v>
      </c>
      <c r="D197" s="42">
        <v>1</v>
      </c>
      <c r="E197" s="42">
        <v>1</v>
      </c>
      <c r="F197" s="42">
        <v>1</v>
      </c>
      <c r="G197" s="42">
        <v>1</v>
      </c>
    </row>
    <row r="198" spans="1:7" ht="10.5">
      <c r="A198" s="42" t="s">
        <v>218</v>
      </c>
      <c r="B198" s="42">
        <v>5</v>
      </c>
      <c r="C198" s="42">
        <v>1</v>
      </c>
      <c r="D198" s="42">
        <v>1</v>
      </c>
      <c r="E198" s="42">
        <v>1</v>
      </c>
      <c r="F198" s="42">
        <v>1</v>
      </c>
      <c r="G198" s="42">
        <v>1</v>
      </c>
    </row>
    <row r="199" spans="1:7" ht="10.5">
      <c r="A199" s="42" t="s">
        <v>219</v>
      </c>
      <c r="B199" s="42">
        <v>5</v>
      </c>
      <c r="C199" s="42">
        <v>1</v>
      </c>
      <c r="D199" s="42">
        <v>1</v>
      </c>
      <c r="E199" s="42">
        <v>1</v>
      </c>
      <c r="F199" s="42">
        <v>1</v>
      </c>
      <c r="G199" s="42">
        <v>1</v>
      </c>
    </row>
    <row r="200" spans="1:3" ht="10.5">
      <c r="A200" s="42" t="s">
        <v>220</v>
      </c>
      <c r="B200" s="42">
        <v>1</v>
      </c>
      <c r="C200" s="42">
        <v>1</v>
      </c>
    </row>
    <row r="201" spans="1:5" ht="10.5">
      <c r="A201" s="42" t="s">
        <v>221</v>
      </c>
      <c r="B201" s="42">
        <v>3</v>
      </c>
      <c r="C201" s="42">
        <v>1</v>
      </c>
      <c r="D201" s="42">
        <v>1</v>
      </c>
      <c r="E201" s="42">
        <v>1</v>
      </c>
    </row>
    <row r="202" spans="1:7" ht="10.5">
      <c r="A202" s="42" t="s">
        <v>222</v>
      </c>
      <c r="B202" s="42">
        <v>4</v>
      </c>
      <c r="C202" s="42">
        <v>1</v>
      </c>
      <c r="D202" s="42">
        <v>1</v>
      </c>
      <c r="E202" s="42">
        <v>1</v>
      </c>
      <c r="G202" s="42">
        <v>1</v>
      </c>
    </row>
    <row r="203" spans="1:7" ht="10.5">
      <c r="A203" s="42" t="s">
        <v>223</v>
      </c>
      <c r="B203" s="42">
        <v>5</v>
      </c>
      <c r="C203" s="42">
        <v>1</v>
      </c>
      <c r="D203" s="42">
        <v>1</v>
      </c>
      <c r="E203" s="42">
        <v>1</v>
      </c>
      <c r="F203" s="42">
        <v>1</v>
      </c>
      <c r="G203" s="42">
        <v>1</v>
      </c>
    </row>
    <row r="204" spans="1:7" ht="10.5">
      <c r="A204" s="42" t="s">
        <v>224</v>
      </c>
      <c r="B204" s="42">
        <v>5</v>
      </c>
      <c r="C204" s="42">
        <v>1</v>
      </c>
      <c r="D204" s="42">
        <v>1</v>
      </c>
      <c r="E204" s="42">
        <v>1</v>
      </c>
      <c r="F204" s="42">
        <v>1</v>
      </c>
      <c r="G204" s="42">
        <v>1</v>
      </c>
    </row>
    <row r="205" spans="1:7" ht="10.5">
      <c r="A205" s="42" t="s">
        <v>225</v>
      </c>
      <c r="B205" s="42">
        <v>5</v>
      </c>
      <c r="C205" s="42">
        <v>1</v>
      </c>
      <c r="D205" s="42">
        <v>1</v>
      </c>
      <c r="E205" s="42">
        <v>1</v>
      </c>
      <c r="F205" s="42">
        <v>1</v>
      </c>
      <c r="G205" s="42">
        <v>1</v>
      </c>
    </row>
    <row r="206" spans="1:7" ht="10.5">
      <c r="A206" s="42" t="s">
        <v>226</v>
      </c>
      <c r="B206" s="42">
        <v>3</v>
      </c>
      <c r="D206" s="42">
        <v>1</v>
      </c>
      <c r="E206" s="42">
        <v>1</v>
      </c>
      <c r="G206" s="42">
        <v>1</v>
      </c>
    </row>
    <row r="207" spans="1:7" ht="10.5">
      <c r="A207" s="42" t="s">
        <v>227</v>
      </c>
      <c r="B207" s="42">
        <v>4</v>
      </c>
      <c r="C207" s="42">
        <v>1</v>
      </c>
      <c r="D207" s="42">
        <v>1</v>
      </c>
      <c r="E207" s="42">
        <v>1</v>
      </c>
      <c r="G207" s="42">
        <v>1</v>
      </c>
    </row>
    <row r="208" spans="1:7" ht="10.5">
      <c r="A208" s="42" t="s">
        <v>228</v>
      </c>
      <c r="B208" s="42">
        <v>5</v>
      </c>
      <c r="C208" s="42">
        <v>1</v>
      </c>
      <c r="D208" s="42">
        <v>1</v>
      </c>
      <c r="E208" s="42">
        <v>1</v>
      </c>
      <c r="F208" s="42">
        <v>1</v>
      </c>
      <c r="G208" s="42">
        <v>1</v>
      </c>
    </row>
    <row r="209" spans="1:7" ht="10.5">
      <c r="A209" s="42" t="s">
        <v>229</v>
      </c>
      <c r="B209" s="42">
        <v>5</v>
      </c>
      <c r="C209" s="42">
        <v>1</v>
      </c>
      <c r="D209" s="42">
        <v>1</v>
      </c>
      <c r="E209" s="42">
        <v>1</v>
      </c>
      <c r="F209" s="42">
        <v>1</v>
      </c>
      <c r="G209" s="42">
        <v>1</v>
      </c>
    </row>
    <row r="210" spans="1:4" ht="10.5">
      <c r="A210" s="42" t="s">
        <v>230</v>
      </c>
      <c r="B210" s="42">
        <v>1</v>
      </c>
      <c r="D210" s="42">
        <v>1</v>
      </c>
    </row>
    <row r="211" spans="1:4" ht="10.5">
      <c r="A211" s="42" t="s">
        <v>231</v>
      </c>
      <c r="B211" s="42">
        <v>1</v>
      </c>
      <c r="D211" s="42">
        <v>1</v>
      </c>
    </row>
    <row r="212" spans="1:7" ht="10.5">
      <c r="A212" s="42" t="s">
        <v>232</v>
      </c>
      <c r="B212" s="42">
        <v>4</v>
      </c>
      <c r="D212" s="42">
        <v>1</v>
      </c>
      <c r="E212" s="42">
        <v>1</v>
      </c>
      <c r="F212" s="42">
        <v>1</v>
      </c>
      <c r="G212" s="42">
        <v>1</v>
      </c>
    </row>
    <row r="213" spans="1:5" ht="10.5">
      <c r="A213" s="42" t="s">
        <v>233</v>
      </c>
      <c r="B213" s="42">
        <v>3</v>
      </c>
      <c r="C213" s="42">
        <v>1</v>
      </c>
      <c r="D213" s="42">
        <v>1</v>
      </c>
      <c r="E213" s="42">
        <v>1</v>
      </c>
    </row>
    <row r="214" spans="1:6" ht="10.5">
      <c r="A214" s="42" t="s">
        <v>234</v>
      </c>
      <c r="B214" s="42">
        <v>4</v>
      </c>
      <c r="C214" s="42">
        <v>1</v>
      </c>
      <c r="D214" s="42">
        <v>1</v>
      </c>
      <c r="E214" s="42">
        <v>1</v>
      </c>
      <c r="F214" s="42">
        <v>1</v>
      </c>
    </row>
    <row r="215" spans="1:3" ht="10.5">
      <c r="A215" s="42" t="s">
        <v>235</v>
      </c>
      <c r="B215" s="42">
        <v>1</v>
      </c>
      <c r="C215" s="42">
        <v>1</v>
      </c>
    </row>
    <row r="216" spans="1:7" ht="10.5">
      <c r="A216" s="42" t="s">
        <v>236</v>
      </c>
      <c r="B216" s="42">
        <v>5</v>
      </c>
      <c r="C216" s="42">
        <v>1</v>
      </c>
      <c r="D216" s="42">
        <v>1</v>
      </c>
      <c r="E216" s="42">
        <v>1</v>
      </c>
      <c r="F216" s="42">
        <v>1</v>
      </c>
      <c r="G216" s="42">
        <v>1</v>
      </c>
    </row>
    <row r="217" spans="1:7" ht="10.5">
      <c r="A217" s="42" t="s">
        <v>237</v>
      </c>
      <c r="B217" s="42">
        <v>5</v>
      </c>
      <c r="C217" s="42">
        <v>1</v>
      </c>
      <c r="D217" s="42">
        <v>1</v>
      </c>
      <c r="E217" s="42">
        <v>1</v>
      </c>
      <c r="F217" s="42">
        <v>1</v>
      </c>
      <c r="G217" s="42">
        <v>1</v>
      </c>
    </row>
    <row r="218" spans="1:7" ht="10.5">
      <c r="A218" s="42" t="s">
        <v>238</v>
      </c>
      <c r="B218" s="42">
        <v>5</v>
      </c>
      <c r="C218" s="42">
        <v>1</v>
      </c>
      <c r="D218" s="42">
        <v>1</v>
      </c>
      <c r="E218" s="42">
        <v>1</v>
      </c>
      <c r="F218" s="42">
        <v>1</v>
      </c>
      <c r="G218" s="42">
        <v>1</v>
      </c>
    </row>
    <row r="219" spans="1:7" ht="10.5">
      <c r="A219" s="42" t="s">
        <v>239</v>
      </c>
      <c r="B219" s="42">
        <v>5</v>
      </c>
      <c r="C219" s="42">
        <v>1</v>
      </c>
      <c r="D219" s="42">
        <v>1</v>
      </c>
      <c r="E219" s="42">
        <v>1</v>
      </c>
      <c r="F219" s="42">
        <v>1</v>
      </c>
      <c r="G219" s="42">
        <v>1</v>
      </c>
    </row>
    <row r="220" spans="1:7" ht="10.5">
      <c r="A220" s="42" t="s">
        <v>240</v>
      </c>
      <c r="B220" s="42">
        <v>5</v>
      </c>
      <c r="C220" s="42">
        <v>1</v>
      </c>
      <c r="D220" s="42">
        <v>1</v>
      </c>
      <c r="E220" s="42">
        <v>1</v>
      </c>
      <c r="F220" s="42">
        <v>1</v>
      </c>
      <c r="G220" s="42">
        <v>1</v>
      </c>
    </row>
    <row r="221" spans="1:7" ht="10.5">
      <c r="A221" s="42" t="s">
        <v>241</v>
      </c>
      <c r="B221" s="42">
        <v>4</v>
      </c>
      <c r="C221" s="42">
        <v>1</v>
      </c>
      <c r="D221" s="42">
        <v>1</v>
      </c>
      <c r="E221" s="42">
        <v>1</v>
      </c>
      <c r="G221" s="42">
        <v>1</v>
      </c>
    </row>
    <row r="222" spans="1:7" ht="10.5">
      <c r="A222" s="42" t="s">
        <v>242</v>
      </c>
      <c r="B222" s="42">
        <v>5</v>
      </c>
      <c r="C222" s="42">
        <v>1</v>
      </c>
      <c r="D222" s="42">
        <v>1</v>
      </c>
      <c r="E222" s="42">
        <v>1</v>
      </c>
      <c r="F222" s="42">
        <v>1</v>
      </c>
      <c r="G222" s="42">
        <v>1</v>
      </c>
    </row>
    <row r="223" spans="1:7" ht="10.5">
      <c r="A223" s="42" t="s">
        <v>243</v>
      </c>
      <c r="B223" s="42">
        <v>5</v>
      </c>
      <c r="C223" s="42">
        <v>1</v>
      </c>
      <c r="D223" s="42">
        <v>1</v>
      </c>
      <c r="E223" s="42">
        <v>1</v>
      </c>
      <c r="F223" s="42">
        <v>1</v>
      </c>
      <c r="G223" s="42">
        <v>1</v>
      </c>
    </row>
    <row r="224" spans="1:6" ht="10.5">
      <c r="A224" s="42" t="s">
        <v>244</v>
      </c>
      <c r="B224" s="42">
        <v>4</v>
      </c>
      <c r="C224" s="42">
        <v>1</v>
      </c>
      <c r="D224" s="42">
        <v>1</v>
      </c>
      <c r="E224" s="42">
        <v>1</v>
      </c>
      <c r="F224" s="42">
        <v>1</v>
      </c>
    </row>
    <row r="225" spans="1:7" ht="10.5">
      <c r="A225" s="42" t="s">
        <v>245</v>
      </c>
      <c r="B225" s="42">
        <v>4</v>
      </c>
      <c r="C225" s="42">
        <v>1</v>
      </c>
      <c r="D225" s="42">
        <v>1</v>
      </c>
      <c r="E225" s="42">
        <v>1</v>
      </c>
      <c r="G225" s="42">
        <v>1</v>
      </c>
    </row>
    <row r="226" spans="1:7" ht="10.5">
      <c r="A226" s="42" t="s">
        <v>246</v>
      </c>
      <c r="B226" s="42">
        <v>4</v>
      </c>
      <c r="C226" s="42">
        <v>1</v>
      </c>
      <c r="D226" s="42">
        <v>1</v>
      </c>
      <c r="E226" s="42">
        <v>1</v>
      </c>
      <c r="G226" s="42">
        <v>1</v>
      </c>
    </row>
    <row r="227" spans="1:5" ht="10.5">
      <c r="A227" s="42" t="s">
        <v>247</v>
      </c>
      <c r="B227" s="42">
        <v>3</v>
      </c>
      <c r="C227" s="42">
        <v>1</v>
      </c>
      <c r="D227" s="42">
        <v>1</v>
      </c>
      <c r="E227" s="42">
        <v>1</v>
      </c>
    </row>
    <row r="228" spans="1:7" ht="10.5">
      <c r="A228" s="42" t="s">
        <v>248</v>
      </c>
      <c r="B228" s="42">
        <v>4</v>
      </c>
      <c r="D228" s="42">
        <v>1</v>
      </c>
      <c r="E228" s="42">
        <v>1</v>
      </c>
      <c r="F228" s="42">
        <v>1</v>
      </c>
      <c r="G228" s="42">
        <v>1</v>
      </c>
    </row>
    <row r="229" spans="1:7" ht="10.5">
      <c r="A229" s="42" t="s">
        <v>249</v>
      </c>
      <c r="B229" s="42">
        <v>5</v>
      </c>
      <c r="C229" s="42">
        <v>1</v>
      </c>
      <c r="D229" s="42">
        <v>1</v>
      </c>
      <c r="E229" s="42">
        <v>1</v>
      </c>
      <c r="F229" s="42">
        <v>1</v>
      </c>
      <c r="G229" s="42">
        <v>1</v>
      </c>
    </row>
    <row r="230" spans="1:6" ht="10.5">
      <c r="A230" s="42" t="s">
        <v>250</v>
      </c>
      <c r="B230" s="42">
        <v>3</v>
      </c>
      <c r="C230" s="42">
        <v>1</v>
      </c>
      <c r="D230" s="42">
        <v>1</v>
      </c>
      <c r="F230" s="42">
        <v>1</v>
      </c>
    </row>
    <row r="231" spans="1:7" ht="10.5">
      <c r="A231" s="42" t="s">
        <v>251</v>
      </c>
      <c r="B231" s="42">
        <v>5</v>
      </c>
      <c r="C231" s="42">
        <v>1</v>
      </c>
      <c r="D231" s="42">
        <v>1</v>
      </c>
      <c r="E231" s="42">
        <v>1</v>
      </c>
      <c r="F231" s="42">
        <v>1</v>
      </c>
      <c r="G231" s="42">
        <v>1</v>
      </c>
    </row>
    <row r="232" spans="1:7" ht="10.5">
      <c r="A232" s="42" t="s">
        <v>252</v>
      </c>
      <c r="B232" s="42">
        <v>4</v>
      </c>
      <c r="C232" s="42">
        <v>1</v>
      </c>
      <c r="D232" s="42">
        <v>1</v>
      </c>
      <c r="E232" s="42">
        <v>1</v>
      </c>
      <c r="G232" s="42">
        <v>1</v>
      </c>
    </row>
    <row r="233" spans="1:7" ht="10.5">
      <c r="A233" s="42" t="s">
        <v>253</v>
      </c>
      <c r="B233" s="42">
        <v>5</v>
      </c>
      <c r="C233" s="42">
        <v>1</v>
      </c>
      <c r="D233" s="42">
        <v>1</v>
      </c>
      <c r="E233" s="42">
        <v>1</v>
      </c>
      <c r="F233" s="42">
        <v>1</v>
      </c>
      <c r="G233" s="42">
        <v>1</v>
      </c>
    </row>
    <row r="234" spans="1:7" ht="10.5">
      <c r="A234" s="42" t="s">
        <v>254</v>
      </c>
      <c r="B234" s="42">
        <v>3</v>
      </c>
      <c r="C234" s="42">
        <v>1</v>
      </c>
      <c r="E234" s="42">
        <v>1</v>
      </c>
      <c r="G234" s="42">
        <v>1</v>
      </c>
    </row>
    <row r="235" spans="1:7" ht="10.5">
      <c r="A235" s="42" t="s">
        <v>255</v>
      </c>
      <c r="B235" s="42">
        <v>5</v>
      </c>
      <c r="C235" s="42">
        <v>1</v>
      </c>
      <c r="D235" s="42">
        <v>1</v>
      </c>
      <c r="E235" s="42">
        <v>1</v>
      </c>
      <c r="F235" s="42">
        <v>1</v>
      </c>
      <c r="G235" s="42">
        <v>1</v>
      </c>
    </row>
    <row r="236" spans="1:7" ht="10.5">
      <c r="A236" s="42" t="s">
        <v>256</v>
      </c>
      <c r="B236" s="42">
        <v>4</v>
      </c>
      <c r="C236" s="42">
        <v>1</v>
      </c>
      <c r="E236" s="42">
        <v>1</v>
      </c>
      <c r="F236" s="42">
        <v>1</v>
      </c>
      <c r="G236" s="42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43" bestFit="1" customWidth="1"/>
    <col min="2" max="2" width="6.8515625" style="43" bestFit="1" customWidth="1"/>
    <col min="3" max="3" width="3.57421875" style="43" bestFit="1" customWidth="1"/>
    <col min="4" max="4" width="6.28125" style="43" bestFit="1" customWidth="1"/>
    <col min="5" max="5" width="5.8515625" style="43" bestFit="1" customWidth="1"/>
  </cols>
  <sheetData>
    <row r="1" spans="1:5" s="1" customFormat="1" ht="12.75">
      <c r="A1" s="35" t="s">
        <v>257</v>
      </c>
      <c r="B1" s="35" t="s">
        <v>265</v>
      </c>
      <c r="C1" s="36" t="s">
        <v>281</v>
      </c>
      <c r="D1" s="36" t="s">
        <v>282</v>
      </c>
      <c r="E1" s="36" t="s">
        <v>283</v>
      </c>
    </row>
    <row r="2" spans="1:5" ht="12.75">
      <c r="A2" s="42" t="s">
        <v>242</v>
      </c>
      <c r="B2" s="42">
        <v>4</v>
      </c>
      <c r="D2" s="42">
        <v>2</v>
      </c>
      <c r="E2" s="42">
        <v>2</v>
      </c>
    </row>
    <row r="3" spans="1:5" ht="12.75">
      <c r="A3" s="42" t="s">
        <v>248</v>
      </c>
      <c r="B3" s="42">
        <v>4</v>
      </c>
      <c r="D3" s="42">
        <v>3</v>
      </c>
      <c r="E3" s="42">
        <v>1</v>
      </c>
    </row>
    <row r="4" spans="1:5" ht="12.75">
      <c r="A4" s="42" t="s">
        <v>179</v>
      </c>
      <c r="B4" s="42">
        <v>3</v>
      </c>
      <c r="D4" s="42">
        <v>1</v>
      </c>
      <c r="E4" s="42">
        <v>2</v>
      </c>
    </row>
    <row r="5" spans="1:5" ht="12.75">
      <c r="A5" s="42" t="s">
        <v>90</v>
      </c>
      <c r="B5" s="42">
        <v>2</v>
      </c>
      <c r="D5" s="42">
        <v>1</v>
      </c>
      <c r="E5" s="42">
        <v>1</v>
      </c>
    </row>
    <row r="6" spans="1:4" ht="12.75">
      <c r="A6" s="42" t="s">
        <v>128</v>
      </c>
      <c r="B6" s="42">
        <v>2</v>
      </c>
      <c r="D6" s="42">
        <v>2</v>
      </c>
    </row>
    <row r="7" spans="1:5" ht="12.75">
      <c r="A7" s="42" t="s">
        <v>160</v>
      </c>
      <c r="B7" s="42">
        <v>2</v>
      </c>
      <c r="D7" s="42">
        <v>1</v>
      </c>
      <c r="E7" s="42">
        <v>1</v>
      </c>
    </row>
    <row r="8" spans="1:5" ht="12.75">
      <c r="A8" s="42" t="s">
        <v>217</v>
      </c>
      <c r="B8" s="42">
        <v>2</v>
      </c>
      <c r="E8" s="42">
        <v>2</v>
      </c>
    </row>
    <row r="9" spans="1:4" ht="12.75">
      <c r="A9" s="42" t="s">
        <v>229</v>
      </c>
      <c r="B9" s="42">
        <v>2</v>
      </c>
      <c r="D9" s="42">
        <v>2</v>
      </c>
    </row>
    <row r="10" spans="1:5" ht="12.75">
      <c r="A10" s="42" t="s">
        <v>19</v>
      </c>
      <c r="B10" s="42">
        <v>1</v>
      </c>
      <c r="E10" s="42">
        <v>1</v>
      </c>
    </row>
    <row r="11" spans="1:4" ht="12.75">
      <c r="A11" s="42" t="s">
        <v>21</v>
      </c>
      <c r="B11" s="42">
        <v>1</v>
      </c>
      <c r="D11" s="42">
        <v>1</v>
      </c>
    </row>
    <row r="12" spans="1:5" ht="12.75">
      <c r="A12" s="42" t="s">
        <v>43</v>
      </c>
      <c r="B12" s="42">
        <v>1</v>
      </c>
      <c r="E12" s="42">
        <v>1</v>
      </c>
    </row>
    <row r="13" spans="1:5" ht="12.75">
      <c r="A13" s="42" t="s">
        <v>51</v>
      </c>
      <c r="B13" s="42">
        <v>1</v>
      </c>
      <c r="E13" s="42">
        <v>1</v>
      </c>
    </row>
    <row r="14" spans="1:5" ht="12.75">
      <c r="A14" s="42" t="s">
        <v>56</v>
      </c>
      <c r="B14" s="42">
        <v>1</v>
      </c>
      <c r="E14" s="42">
        <v>1</v>
      </c>
    </row>
    <row r="15" spans="1:5" ht="12.75">
      <c r="A15" s="42" t="s">
        <v>81</v>
      </c>
      <c r="B15" s="42">
        <v>1</v>
      </c>
      <c r="E15" s="42">
        <v>1</v>
      </c>
    </row>
    <row r="16" spans="1:4" ht="12.75">
      <c r="A16" s="42" t="s">
        <v>83</v>
      </c>
      <c r="B16" s="42">
        <v>1</v>
      </c>
      <c r="D16" s="42">
        <v>1</v>
      </c>
    </row>
    <row r="17" spans="1:3" ht="12.75">
      <c r="A17" s="42" t="s">
        <v>102</v>
      </c>
      <c r="B17" s="42">
        <v>1</v>
      </c>
      <c r="C17" s="42">
        <v>1</v>
      </c>
    </row>
    <row r="18" spans="1:5" ht="12.75">
      <c r="A18" s="42" t="s">
        <v>110</v>
      </c>
      <c r="B18" s="42">
        <v>1</v>
      </c>
      <c r="E18" s="42">
        <v>1</v>
      </c>
    </row>
    <row r="19" spans="1:5" ht="12.75">
      <c r="A19" s="42" t="s">
        <v>118</v>
      </c>
      <c r="B19" s="42">
        <v>1</v>
      </c>
      <c r="E19" s="42">
        <v>1</v>
      </c>
    </row>
    <row r="20" spans="1:4" ht="12.75">
      <c r="A20" s="42" t="s">
        <v>130</v>
      </c>
      <c r="B20" s="42">
        <v>1</v>
      </c>
      <c r="D20" s="42">
        <v>1</v>
      </c>
    </row>
    <row r="21" spans="1:4" ht="12.75">
      <c r="A21" s="42" t="s">
        <v>148</v>
      </c>
      <c r="B21" s="42">
        <v>1</v>
      </c>
      <c r="D21" s="42">
        <v>1</v>
      </c>
    </row>
    <row r="22" spans="1:4" ht="12.75">
      <c r="A22" s="42" t="s">
        <v>149</v>
      </c>
      <c r="B22" s="42">
        <v>1</v>
      </c>
      <c r="D22" s="42">
        <v>1</v>
      </c>
    </row>
    <row r="23" spans="1:4" ht="12.75">
      <c r="A23" s="42" t="s">
        <v>150</v>
      </c>
      <c r="B23" s="42">
        <v>1</v>
      </c>
      <c r="D23" s="42">
        <v>1</v>
      </c>
    </row>
    <row r="24" spans="1:5" ht="12.75">
      <c r="A24" s="42" t="s">
        <v>166</v>
      </c>
      <c r="B24" s="42">
        <v>1</v>
      </c>
      <c r="E24" s="42">
        <v>1</v>
      </c>
    </row>
    <row r="25" spans="1:5" ht="12.75">
      <c r="A25" s="42" t="s">
        <v>172</v>
      </c>
      <c r="B25" s="42">
        <v>1</v>
      </c>
      <c r="E25" s="42">
        <v>1</v>
      </c>
    </row>
    <row r="26" spans="1:4" ht="12.75">
      <c r="A26" s="42" t="s">
        <v>175</v>
      </c>
      <c r="B26" s="42">
        <v>1</v>
      </c>
      <c r="D26" s="42">
        <v>1</v>
      </c>
    </row>
    <row r="27" spans="1:5" ht="12.75">
      <c r="A27" s="42" t="s">
        <v>184</v>
      </c>
      <c r="B27" s="42">
        <v>1</v>
      </c>
      <c r="E27" s="42">
        <v>1</v>
      </c>
    </row>
    <row r="28" spans="1:4" ht="12.75">
      <c r="A28" s="42" t="s">
        <v>185</v>
      </c>
      <c r="B28" s="42">
        <v>1</v>
      </c>
      <c r="D28" s="42">
        <v>1</v>
      </c>
    </row>
    <row r="29" spans="1:4" ht="12.75">
      <c r="A29" s="42" t="s">
        <v>187</v>
      </c>
      <c r="B29" s="42">
        <v>1</v>
      </c>
      <c r="D29" s="42">
        <v>1</v>
      </c>
    </row>
    <row r="30" spans="1:5" ht="12.75">
      <c r="A30" s="42" t="s">
        <v>222</v>
      </c>
      <c r="B30" s="42">
        <v>1</v>
      </c>
      <c r="E30" s="42">
        <v>1</v>
      </c>
    </row>
    <row r="31" spans="1:5" ht="12.75">
      <c r="A31" s="42" t="s">
        <v>233</v>
      </c>
      <c r="B31" s="42">
        <v>1</v>
      </c>
      <c r="E31" s="42">
        <v>1</v>
      </c>
    </row>
    <row r="32" spans="1:5" ht="12.75">
      <c r="A32" s="42" t="s">
        <v>235</v>
      </c>
      <c r="B32" s="42">
        <v>1</v>
      </c>
      <c r="E32" s="42">
        <v>1</v>
      </c>
    </row>
    <row r="33" spans="1:5" ht="12.75">
      <c r="A33" s="42" t="s">
        <v>249</v>
      </c>
      <c r="B33" s="42">
        <v>1</v>
      </c>
      <c r="E33" s="42">
        <v>1</v>
      </c>
    </row>
    <row r="34" spans="1:5" ht="12.75">
      <c r="A34" s="42" t="s">
        <v>255</v>
      </c>
      <c r="B34" s="42">
        <v>1</v>
      </c>
      <c r="E34" s="42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pogo</cp:lastModifiedBy>
  <dcterms:created xsi:type="dcterms:W3CDTF">2007-03-11T23:23:12Z</dcterms:created>
  <dcterms:modified xsi:type="dcterms:W3CDTF">2007-03-25T16:53:30Z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